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cal.admin\OneDrive - Debreceni Egyetem\ÉPÍTŐ\félévkezdés\2026_27_1\Képzési program felülvizsgálata\"/>
    </mc:Choice>
  </mc:AlternateContent>
  <bookViews>
    <workbookView xWindow="0" yWindow="-108" windowWidth="24036" windowHeight="5952"/>
  </bookViews>
  <sheets>
    <sheet name="Településmérnöki MSc-nappali " sheetId="1" r:id="rId1"/>
    <sheet name="Településmérnöki MSc-levelező" sheetId="2" r:id="rId2"/>
  </sheets>
  <definedNames>
    <definedName name="_xlnm.Print_Area" localSheetId="0">'Településmérnöki MSc-nappali '!$A$1:$X$69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5" i="2" l="1"/>
  <c r="P35" i="2"/>
  <c r="L35" i="2"/>
  <c r="H35" i="2"/>
  <c r="T34" i="2"/>
  <c r="P34" i="2"/>
  <c r="L34" i="2"/>
  <c r="H34" i="2"/>
  <c r="T33" i="2"/>
  <c r="T36" i="2" s="1"/>
  <c r="P33" i="2"/>
  <c r="L33" i="2"/>
  <c r="H33" i="2"/>
  <c r="U32" i="2"/>
  <c r="S32" i="2"/>
  <c r="R32" i="2"/>
  <c r="R37" i="2" s="1"/>
  <c r="Q32" i="2"/>
  <c r="O32" i="2"/>
  <c r="N32" i="2"/>
  <c r="N37" i="2" s="1"/>
  <c r="M32" i="2"/>
  <c r="K32" i="2"/>
  <c r="J32" i="2"/>
  <c r="J37" i="2" s="1"/>
  <c r="I32" i="2"/>
  <c r="W39" i="2" s="1"/>
  <c r="G32" i="2"/>
  <c r="F32" i="2"/>
  <c r="F37" i="2" s="1"/>
  <c r="A15" i="2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T35" i="1"/>
  <c r="P35" i="1"/>
  <c r="L35" i="1"/>
  <c r="H35" i="1"/>
  <c r="T34" i="1"/>
  <c r="P34" i="1"/>
  <c r="L34" i="1"/>
  <c r="H34" i="1"/>
  <c r="T33" i="1"/>
  <c r="P33" i="1"/>
  <c r="L33" i="1"/>
  <c r="H33" i="1"/>
  <c r="U32" i="1"/>
  <c r="S32" i="1"/>
  <c r="R32" i="1"/>
  <c r="Q32" i="1"/>
  <c r="O32" i="1"/>
  <c r="N32" i="1"/>
  <c r="M32" i="1"/>
  <c r="K32" i="1"/>
  <c r="J32" i="1"/>
  <c r="I32" i="1"/>
  <c r="G32" i="1"/>
  <c r="F32" i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V47" i="2" l="1"/>
  <c r="L36" i="2"/>
  <c r="P36" i="2"/>
  <c r="W35" i="2"/>
  <c r="W34" i="2"/>
  <c r="W37" i="2"/>
  <c r="F37" i="1"/>
  <c r="W34" i="1"/>
  <c r="W33" i="1"/>
  <c r="N37" i="1"/>
  <c r="L36" i="1"/>
  <c r="W35" i="1"/>
  <c r="W39" i="1"/>
  <c r="P36" i="1"/>
  <c r="J37" i="1"/>
  <c r="R37" i="1"/>
  <c r="T36" i="1"/>
  <c r="H36" i="2"/>
  <c r="W33" i="2"/>
  <c r="H36" i="1"/>
  <c r="W36" i="2" l="1"/>
  <c r="W37" i="1"/>
  <c r="W36" i="1"/>
</calcChain>
</file>

<file path=xl/sharedStrings.xml><?xml version="1.0" encoding="utf-8"?>
<sst xmlns="http://schemas.openxmlformats.org/spreadsheetml/2006/main" count="628" uniqueCount="175">
  <si>
    <t>Debreceni Egyetem</t>
  </si>
  <si>
    <t>Műszaki Kar</t>
  </si>
  <si>
    <t>Mintaterv</t>
  </si>
  <si>
    <t>Nappali tagozat</t>
  </si>
  <si>
    <t>Településmérnöki mesterképzési (MSc) szak</t>
  </si>
  <si>
    <t>Ssz.</t>
  </si>
  <si>
    <t>Tárgycsop.</t>
  </si>
  <si>
    <t>Tantárgy neve</t>
  </si>
  <si>
    <t>Ism.</t>
  </si>
  <si>
    <t>Kód</t>
  </si>
  <si>
    <t>1. félév</t>
  </si>
  <si>
    <t>2. félév</t>
  </si>
  <si>
    <t>3. félév</t>
  </si>
  <si>
    <t>4. félév</t>
  </si>
  <si>
    <t>Előkövetelmény</t>
  </si>
  <si>
    <t>e</t>
  </si>
  <si>
    <t>gy</t>
  </si>
  <si>
    <t>kö</t>
  </si>
  <si>
    <t>kr</t>
  </si>
  <si>
    <t>Térinformatika</t>
  </si>
  <si>
    <t>MK5GEO1S05TX17</t>
  </si>
  <si>
    <t>é</t>
  </si>
  <si>
    <t>-</t>
  </si>
  <si>
    <t>Településszociológia</t>
  </si>
  <si>
    <t>MK5TEL1S02TX17</t>
  </si>
  <si>
    <t>k</t>
  </si>
  <si>
    <t>Urbanizáció</t>
  </si>
  <si>
    <t>MK5TEL2S04TX17</t>
  </si>
  <si>
    <t>Települések közlekedése I.</t>
  </si>
  <si>
    <t>MK5KOZ1S04TX17</t>
  </si>
  <si>
    <t>Települések közlekedése II.</t>
  </si>
  <si>
    <t>MK5KOZ2S04TX17</t>
  </si>
  <si>
    <t>Települések közművei I.</t>
  </si>
  <si>
    <t>MK5VIZ1S04TX17</t>
  </si>
  <si>
    <t>Települések közművei II.</t>
  </si>
  <si>
    <t>MK5VIZ2S04TX17</t>
  </si>
  <si>
    <t>Települések műtárgyai</t>
  </si>
  <si>
    <t>MK5TAR1S03TX17</t>
  </si>
  <si>
    <t>Települési környezetvédelem</t>
  </si>
  <si>
    <t>MK5TKO1K03TX17</t>
  </si>
  <si>
    <t>Zöldfelület-gazdálkodás</t>
  </si>
  <si>
    <t>MK5KOR1S03TX17</t>
  </si>
  <si>
    <t>Környezeti hatásvizsgálat</t>
  </si>
  <si>
    <t>MK5KOR2S05TX17</t>
  </si>
  <si>
    <t>Hulladékgazdálkodás</t>
  </si>
  <si>
    <t>MK5HUG1K03TX17</t>
  </si>
  <si>
    <t>Ökológiai tervezés</t>
  </si>
  <si>
    <t>MK5KOR3S05TX17</t>
  </si>
  <si>
    <t>Területi tervezés</t>
  </si>
  <si>
    <t>MK5MAG1S03TX17</t>
  </si>
  <si>
    <t>Településtervezés I.</t>
  </si>
  <si>
    <t>MK5MAG2S05TX17</t>
  </si>
  <si>
    <t>Településtervezés II.</t>
  </si>
  <si>
    <t>MK5MAG3S05TX17</t>
  </si>
  <si>
    <t>Városépítészet</t>
  </si>
  <si>
    <t>MK5MAG4S04TX17</t>
  </si>
  <si>
    <t>Településüzemeltetés</t>
  </si>
  <si>
    <t>MK5TEL4S04TX17</t>
  </si>
  <si>
    <t>Ingatlanfejlesztés és gazdálkodás</t>
  </si>
  <si>
    <t>MK5TEL3S03TX17</t>
  </si>
  <si>
    <t>Településigazgatás</t>
  </si>
  <si>
    <t>MK5TEL5S03TX17</t>
  </si>
  <si>
    <t>Települési értékvédelem</t>
  </si>
  <si>
    <t>MK5TEL6S03TX17</t>
  </si>
  <si>
    <t>Szabadon választható tárgy I.</t>
  </si>
  <si>
    <t>Szabadon választható tárgy II.</t>
  </si>
  <si>
    <t>Településmérnöki szakmai gyakorlat</t>
  </si>
  <si>
    <t>MK5TEL7S05TX17</t>
  </si>
  <si>
    <t>4 hét</t>
  </si>
  <si>
    <t>Félévenként összesen:</t>
  </si>
  <si>
    <t xml:space="preserve">Képzés során összesen: </t>
  </si>
  <si>
    <t>kollokviumos tárgyak száma</t>
  </si>
  <si>
    <t> </t>
  </si>
  <si>
    <t>évközi jegyes tárgyak száma</t>
  </si>
  <si>
    <t>szigorlatok száma</t>
  </si>
  <si>
    <t>tárgyak száma</t>
  </si>
  <si>
    <t xml:space="preserve">tárgyak száma </t>
  </si>
  <si>
    <t>kontaktórák száma</t>
  </si>
  <si>
    <t>szabadon válaszható tárgyak kreditszáma</t>
  </si>
  <si>
    <t xml:space="preserve">Jelmagyarázat: </t>
  </si>
  <si>
    <t>Kritérium tárgyak:</t>
  </si>
  <si>
    <t>kreditek száma</t>
  </si>
  <si>
    <t>e = elmélet heti óraszáma</t>
  </si>
  <si>
    <t>gy = gyakorlat heti óraszáma</t>
  </si>
  <si>
    <t>kö = követelménytípus</t>
  </si>
  <si>
    <t>a = aláírás megszerzése</t>
  </si>
  <si>
    <t>é = évközi jegy</t>
  </si>
  <si>
    <t>hv = hatósági vizsga</t>
  </si>
  <si>
    <t>k = kollokvium</t>
  </si>
  <si>
    <t>s = szigorlat</t>
  </si>
  <si>
    <t>kr = kredit</t>
  </si>
  <si>
    <t>Ismeretkörök:</t>
  </si>
  <si>
    <t>1.</t>
  </si>
  <si>
    <t>M</t>
  </si>
  <si>
    <t>A</t>
  </si>
  <si>
    <t>G</t>
  </si>
  <si>
    <t>2.</t>
  </si>
  <si>
    <t>E</t>
  </si>
  <si>
    <t>O</t>
  </si>
  <si>
    <t>3.</t>
  </si>
  <si>
    <t>V</t>
  </si>
  <si>
    <t>I</t>
  </si>
  <si>
    <t>Z</t>
  </si>
  <si>
    <t xml:space="preserve">  6  7</t>
  </si>
  <si>
    <t>4.</t>
  </si>
  <si>
    <t>K</t>
  </si>
  <si>
    <t xml:space="preserve">  4  5</t>
  </si>
  <si>
    <t>5.</t>
  </si>
  <si>
    <t>T</t>
  </si>
  <si>
    <t>R</t>
  </si>
  <si>
    <t>6.</t>
  </si>
  <si>
    <t>7.</t>
  </si>
  <si>
    <t>L</t>
  </si>
  <si>
    <t>8.</t>
  </si>
  <si>
    <t>Környezetmérnöki specifikum</t>
  </si>
  <si>
    <t>9.</t>
  </si>
  <si>
    <t>Környezetvédelmi technológiák</t>
  </si>
  <si>
    <t>H</t>
  </si>
  <si>
    <t>U</t>
  </si>
  <si>
    <t>Levelező tagozat</t>
  </si>
  <si>
    <t>MK6GEO1S05TX17</t>
  </si>
  <si>
    <t>MK6TEL1S02TX17</t>
  </si>
  <si>
    <t>MK6TEL2S04TX17</t>
  </si>
  <si>
    <t>MK6KOZ1S04TX17</t>
  </si>
  <si>
    <t>MK6KOZ2S04TX17</t>
  </si>
  <si>
    <t>MK6VIZ1S04TX17</t>
  </si>
  <si>
    <t>MK6VIZ2S04TX17</t>
  </si>
  <si>
    <t>MK6TAR1S03TX17</t>
  </si>
  <si>
    <t>MK6TKO1K03TX17</t>
  </si>
  <si>
    <t>MK6KOR1S03TX17</t>
  </si>
  <si>
    <t>MK6KOR2S05TX17</t>
  </si>
  <si>
    <t>MK6HUG1K03TX17</t>
  </si>
  <si>
    <t>MK6KOR3S05TX17</t>
  </si>
  <si>
    <t>MK6MAG1S03TX17</t>
  </si>
  <si>
    <t>MK6MAG2S05TX17</t>
  </si>
  <si>
    <t>MK6MAG3S05TX17</t>
  </si>
  <si>
    <t>MK6MAG4S04TX17</t>
  </si>
  <si>
    <t>MK6TEL4S04TX17</t>
  </si>
  <si>
    <t>MK6TEL3S03TX17</t>
  </si>
  <si>
    <t>MK6TEL5S03TX17</t>
  </si>
  <si>
    <t>MK6TEL6S03TX17</t>
  </si>
  <si>
    <t>MK6TEL7S05TX17</t>
  </si>
  <si>
    <r>
      <t xml:space="preserve">Társ. tud.                 </t>
    </r>
    <r>
      <rPr>
        <sz val="10"/>
        <color indexed="8"/>
        <rFont val="Calibri"/>
        <family val="2"/>
        <charset val="238"/>
      </rPr>
      <t>∑</t>
    </r>
    <r>
      <rPr>
        <sz val="10"/>
        <color indexed="8"/>
        <rFont val="Arial Narrow"/>
        <family val="2"/>
        <charset val="238"/>
      </rPr>
      <t>: 5 kr.</t>
    </r>
  </si>
  <si>
    <r>
      <t xml:space="preserve">Term. tud.  </t>
    </r>
    <r>
      <rPr>
        <sz val="10"/>
        <color indexed="8"/>
        <rFont val="Calibri"/>
        <family val="2"/>
        <charset val="238"/>
      </rPr>
      <t>∑</t>
    </r>
    <r>
      <rPr>
        <sz val="10"/>
        <color indexed="8"/>
        <rFont val="Arial Narrow"/>
        <family val="2"/>
        <charset val="238"/>
      </rPr>
      <t>: 5 kr.</t>
    </r>
  </si>
  <si>
    <r>
      <t xml:space="preserve">Tervezési ismeretek                      </t>
    </r>
    <r>
      <rPr>
        <sz val="10"/>
        <color indexed="8"/>
        <rFont val="Calibri"/>
        <family val="2"/>
        <charset val="238"/>
      </rPr>
      <t>∑</t>
    </r>
    <r>
      <rPr>
        <sz val="10"/>
        <color indexed="8"/>
        <rFont val="Arial Narrow"/>
        <family val="2"/>
        <charset val="238"/>
      </rPr>
      <t>: 68 kr.</t>
    </r>
  </si>
  <si>
    <r>
      <t xml:space="preserve">Szab. vál.                         </t>
    </r>
    <r>
      <rPr>
        <sz val="10"/>
        <color indexed="8"/>
        <rFont val="Calibri"/>
        <family val="2"/>
        <charset val="238"/>
      </rPr>
      <t>∑</t>
    </r>
    <r>
      <rPr>
        <sz val="10"/>
        <color indexed="8"/>
        <rFont val="Arial Narrow"/>
        <family val="2"/>
        <charset val="238"/>
      </rPr>
      <t>: 6 kr.</t>
    </r>
  </si>
  <si>
    <r>
      <t xml:space="preserve">Sz. gyak.  </t>
    </r>
    <r>
      <rPr>
        <sz val="10"/>
        <color indexed="8"/>
        <rFont val="Calibri"/>
        <family val="2"/>
        <charset val="238"/>
      </rPr>
      <t>∑</t>
    </r>
    <r>
      <rPr>
        <sz val="10"/>
        <color indexed="8"/>
        <rFont val="Arial Narrow"/>
        <family val="2"/>
        <charset val="238"/>
      </rPr>
      <t>: 5 kr.</t>
    </r>
  </si>
  <si>
    <r>
      <t xml:space="preserve">Dipl.  </t>
    </r>
    <r>
      <rPr>
        <sz val="10"/>
        <color indexed="8"/>
        <rFont val="Calibri"/>
        <family val="2"/>
        <charset val="238"/>
      </rPr>
      <t>∑</t>
    </r>
    <r>
      <rPr>
        <sz val="10"/>
        <color indexed="8"/>
        <rFont val="Arial Narrow"/>
        <family val="2"/>
        <charset val="238"/>
      </rPr>
      <t>: 30 kr.</t>
    </r>
  </si>
  <si>
    <t>Magasépítésí ismeretek MSc I.</t>
  </si>
  <si>
    <t>Magasépítésí ismeretek MSc II.</t>
  </si>
  <si>
    <t>14  15</t>
  </si>
  <si>
    <t>Geoinformatikai ismeretek MSc</t>
  </si>
  <si>
    <t>Településtudományi ismeretek MSc I.</t>
  </si>
  <si>
    <t>Településtudományi ismeretek MSc II.</t>
  </si>
  <si>
    <t>Településtudományi ismeretek MSc III.</t>
  </si>
  <si>
    <t>Tartószerkezeti ismeretek MSc I.</t>
  </si>
  <si>
    <t>Környezettudományi ismeretek MSc I.</t>
  </si>
  <si>
    <t>Környezettudományi ismeretek MSc II.</t>
  </si>
  <si>
    <t>Közlekedésépítési ismeretek MSc I.</t>
  </si>
  <si>
    <t>Vízmérnöki ismeretek MSc I.</t>
  </si>
  <si>
    <t xml:space="preserve">  2  3  18  </t>
  </si>
  <si>
    <t xml:space="preserve"> 10  11</t>
  </si>
  <si>
    <t>19  20  21</t>
  </si>
  <si>
    <t>10.</t>
  </si>
  <si>
    <t>11.</t>
  </si>
  <si>
    <t>12.</t>
  </si>
  <si>
    <t>13.</t>
  </si>
  <si>
    <r>
      <t xml:space="preserve">Szabadon választható tárgy
</t>
    </r>
    <r>
      <rPr>
        <sz val="8.5"/>
        <rFont val="Calibri"/>
        <family val="2"/>
        <charset val="238"/>
      </rPr>
      <t xml:space="preserve">A hallgatók a Kar bármely kötelező tárgyát felveheti szabadon választható tantárgyként, külön engedély nélkül. A tantárgy az adott tantervben szereplő kredittel kerül beszámításra az adott szak szabadon választható tantárgyaiba.
A mintatervben szereplő féléves elosztás és kreditszám ajánlásként szerepel.
A hallgatónak 6 kreditnyi szabadon választható tantárgyat kell teljesítenie a tanulmányai alatt, amelyen belül kötelező legalább egy szabadon választható tárgyat idegen nyelven teljesíteni. A hallgató az 1. sz. mellékletben található bármely angol nyelvű szabadon választható tárgyat felveheti.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.5"/>
        <rFont val="Calibri"/>
        <family val="2"/>
        <charset val="238"/>
      </rPr>
      <t>Szakmai gyakorlat</t>
    </r>
    <r>
      <rPr>
        <sz val="8.5"/>
        <rFont val="Calibri"/>
        <family val="2"/>
        <charset val="238"/>
      </rPr>
      <t xml:space="preserve">
Követelmény: évközi jegy, időtartam: 4 hét a 2. szemeszter után, a tárgyat a 2. félévben kell felvenni
A Szakmai gyakorlat tárgy - a tantervben feltüntetett 5 krediten felül - további 5 kreditet ér; amelyek a szak képzési és kimeneti követelményében meghatározott, a végbizonyítvány megszerzéséhez szükséges kreditek száma fölött teljesítendők.
</t>
    </r>
  </si>
  <si>
    <r>
      <rPr>
        <b/>
        <sz val="8.5"/>
        <rFont val="Calibri"/>
        <family val="2"/>
        <charset val="238"/>
      </rPr>
      <t xml:space="preserve">Szabadon választható tárgy
</t>
    </r>
    <r>
      <rPr>
        <sz val="8.5"/>
        <rFont val="Calibri"/>
        <family val="2"/>
        <charset val="238"/>
      </rPr>
      <t xml:space="preserve">A hallgatók a Kar bármely kötelező tárgyát felveheti szabadon választható tantárgyként, külön engedély nélkül. A tantárgy az adott tantervben szereplő kredittel kerül beszámításra az adott szak szabadon választható tantárgyaiba.
A mintatervben szereplő féléves elosztás és kreditszám ajánlásként szerepel.
A hallgatónak 6 kreditnyi szabadon választható tantárgyat kell teljesítenie a tanulmányai alatt, amelyen belül kötelező legalább egy szabadon választható tárgyat idegen nyelven teljesíteni. A hallgató az 1. sz. mellékletben található bármely angol nyelvű szabadon választható tárgyat felveheti.
</t>
    </r>
    <r>
      <rPr>
        <b/>
        <sz val="8.5"/>
        <rFont val="Calibri"/>
        <family val="2"/>
        <charset val="238"/>
      </rPr>
      <t>Szakmai gyakorlat</t>
    </r>
    <r>
      <rPr>
        <sz val="8.5"/>
        <rFont val="Calibri"/>
        <family val="2"/>
        <charset val="238"/>
      </rPr>
      <t xml:space="preserve">
Követelmény: évközi jegy, időtartam: 4 hét a 2. szemeszter után, a tárgyat a 2. félévben kell felvenni
A Szakmai gyakorlat tárgy - a tantervben feltüntetett 5 krediten felül - további 5 kreditet ér; amelyek a szak képzési és kimeneti követelményében meghatározott, a végbizonyítvány megszerzéséhez szükséges kreditek száma fölött teljesítendők.
</t>
    </r>
  </si>
  <si>
    <t>Diplomatervezés I.</t>
  </si>
  <si>
    <t>Diplomatervezés II.</t>
  </si>
  <si>
    <t>MK5DIP1S06TX25</t>
  </si>
  <si>
    <t>MK5DIP2S24TX25</t>
  </si>
  <si>
    <t>MK6DIP1S06TX25</t>
  </si>
  <si>
    <t>MK6DIP2S24TX25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</si>
</sst>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</font>
    <font>
      <b/>
      <sz val="12"/>
      <color indexed="8"/>
      <name val="Arial Narrow"/>
      <family val="2"/>
      <charset val="238"/>
    </font>
    <font>
      <b/>
      <sz val="16"/>
      <color indexed="8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10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6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8.5"/>
      <color rgb="FF000000"/>
      <name val="Calibri"/>
      <family val="2"/>
      <charset val="238"/>
    </font>
    <font>
      <sz val="8.5"/>
      <name val="Calibri"/>
      <family val="2"/>
      <charset val="238"/>
    </font>
    <font>
      <b/>
      <sz val="16"/>
      <color theme="1"/>
      <name val="Arial Narrow"/>
      <family val="2"/>
      <charset val="238"/>
    </font>
    <font>
      <b/>
      <sz val="8.5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sz val="10"/>
      <color indexed="8"/>
      <name val="Calibri"/>
      <family val="2"/>
      <charset val="238"/>
    </font>
    <font>
      <sz val="9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260">
    <xf numFmtId="0" fontId="0" fillId="0" borderId="0" xfId="0"/>
    <xf numFmtId="0" fontId="1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3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0" borderId="46" xfId="0" applyFont="1" applyBorder="1" applyAlignment="1">
      <alignment horizontal="left" vertical="center"/>
    </xf>
    <xf numFmtId="0" fontId="7" fillId="0" borderId="39" xfId="0" applyFont="1" applyBorder="1" applyAlignment="1">
      <alignment horizontal="center" vertical="center"/>
    </xf>
    <xf numFmtId="0" fontId="7" fillId="0" borderId="46" xfId="0" applyFont="1" applyBorder="1" applyAlignment="1">
      <alignment vertical="center"/>
    </xf>
    <xf numFmtId="0" fontId="7" fillId="0" borderId="46" xfId="0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/>
    </xf>
    <xf numFmtId="0" fontId="9" fillId="0" borderId="46" xfId="0" applyFont="1" applyBorder="1" applyAlignment="1">
      <alignment vertical="center"/>
    </xf>
    <xf numFmtId="49" fontId="11" fillId="0" borderId="46" xfId="0" applyNumberFormat="1" applyFont="1" applyBorder="1" applyAlignment="1">
      <alignment vertical="center" wrapText="1"/>
    </xf>
    <xf numFmtId="0" fontId="12" fillId="0" borderId="46" xfId="0" applyFont="1" applyBorder="1" applyAlignment="1">
      <alignment vertical="center"/>
    </xf>
    <xf numFmtId="0" fontId="7" fillId="0" borderId="46" xfId="0" applyFont="1" applyBorder="1" applyAlignment="1">
      <alignment horizontal="right" vertical="center"/>
    </xf>
    <xf numFmtId="0" fontId="9" fillId="0" borderId="4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7" fillId="0" borderId="71" xfId="0" applyFont="1" applyBorder="1" applyAlignment="1">
      <alignment vertical="center"/>
    </xf>
    <xf numFmtId="0" fontId="9" fillId="0" borderId="67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49" fontId="11" fillId="0" borderId="67" xfId="0" applyNumberFormat="1" applyFont="1" applyBorder="1" applyAlignment="1">
      <alignment horizontal="center" vertical="center" wrapText="1"/>
    </xf>
    <xf numFmtId="0" fontId="12" fillId="0" borderId="67" xfId="0" applyFont="1" applyBorder="1" applyAlignment="1">
      <alignment vertical="center"/>
    </xf>
    <xf numFmtId="0" fontId="13" fillId="0" borderId="67" xfId="0" applyFont="1" applyBorder="1" applyAlignment="1">
      <alignment horizontal="center" vertical="center"/>
    </xf>
    <xf numFmtId="0" fontId="7" fillId="0" borderId="69" xfId="0" applyFont="1" applyBorder="1" applyAlignment="1">
      <alignment horizontal="left" vertical="center"/>
    </xf>
    <xf numFmtId="0" fontId="10" fillId="0" borderId="38" xfId="0" applyFont="1" applyBorder="1" applyAlignment="1">
      <alignment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7" fillId="0" borderId="56" xfId="0" applyFont="1" applyBorder="1" applyAlignment="1">
      <alignment horizontal="center" wrapText="1"/>
    </xf>
    <xf numFmtId="0" fontId="17" fillId="0" borderId="57" xfId="0" applyFont="1" applyBorder="1" applyAlignment="1">
      <alignment horizont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textRotation="89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9" fillId="0" borderId="0" xfId="0" applyFont="1" applyAlignment="1">
      <alignment vertical="center"/>
    </xf>
    <xf numFmtId="0" fontId="18" fillId="0" borderId="59" xfId="0" applyFont="1" applyBorder="1" applyAlignment="1">
      <alignment wrapText="1"/>
    </xf>
    <xf numFmtId="0" fontId="18" fillId="0" borderId="60" xfId="0" applyFont="1" applyBorder="1" applyAlignment="1">
      <alignment wrapText="1"/>
    </xf>
    <xf numFmtId="0" fontId="18" fillId="0" borderId="71" xfId="0" applyFont="1" applyBorder="1" applyAlignment="1">
      <alignment wrapText="1"/>
    </xf>
    <xf numFmtId="0" fontId="18" fillId="0" borderId="62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45" xfId="0" applyFont="1" applyBorder="1" applyAlignment="1">
      <alignment wrapText="1"/>
    </xf>
    <xf numFmtId="0" fontId="17" fillId="0" borderId="62" xfId="0" applyFont="1" applyBorder="1" applyAlignment="1">
      <alignment wrapText="1"/>
    </xf>
    <xf numFmtId="0" fontId="18" fillId="0" borderId="63" xfId="0" applyFont="1" applyBorder="1" applyAlignment="1">
      <alignment wrapText="1"/>
    </xf>
    <xf numFmtId="0" fontId="18" fillId="0" borderId="64" xfId="0" applyFont="1" applyBorder="1" applyAlignment="1">
      <alignment wrapText="1"/>
    </xf>
    <xf numFmtId="0" fontId="18" fillId="0" borderId="36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65" xfId="0" applyFont="1" applyBorder="1" applyAlignment="1">
      <alignment wrapText="1"/>
    </xf>
    <xf numFmtId="0" fontId="18" fillId="0" borderId="66" xfId="0" applyFont="1" applyBorder="1" applyAlignment="1">
      <alignment wrapText="1"/>
    </xf>
    <xf numFmtId="0" fontId="18" fillId="0" borderId="72" xfId="0" applyFont="1" applyBorder="1" applyAlignment="1">
      <alignment wrapText="1"/>
    </xf>
    <xf numFmtId="0" fontId="20" fillId="0" borderId="31" xfId="0" applyFont="1" applyBorder="1" applyAlignment="1">
      <alignment wrapText="1"/>
    </xf>
    <xf numFmtId="0" fontId="21" fillId="0" borderId="0" xfId="0" applyFont="1" applyAlignment="1">
      <alignment wrapText="1"/>
    </xf>
    <xf numFmtId="0" fontId="18" fillId="0" borderId="70" xfId="0" applyFont="1" applyBorder="1" applyAlignment="1">
      <alignment wrapText="1"/>
    </xf>
    <xf numFmtId="0" fontId="20" fillId="0" borderId="37" xfId="0" applyFont="1" applyBorder="1" applyAlignment="1">
      <alignment wrapText="1"/>
    </xf>
    <xf numFmtId="0" fontId="18" fillId="0" borderId="37" xfId="0" applyFont="1" applyBorder="1" applyAlignment="1">
      <alignment wrapText="1"/>
    </xf>
    <xf numFmtId="0" fontId="20" fillId="0" borderId="30" xfId="0" applyFont="1" applyBorder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83" xfId="0" applyFont="1" applyBorder="1" applyAlignment="1">
      <alignment vertical="center"/>
    </xf>
    <xf numFmtId="1" fontId="8" fillId="0" borderId="0" xfId="0" applyNumberFormat="1" applyFont="1" applyAlignment="1">
      <alignment vertical="center"/>
    </xf>
    <xf numFmtId="0" fontId="12" fillId="0" borderId="46" xfId="0" applyFont="1" applyBorder="1" applyAlignment="1">
      <alignment horizontal="left" vertical="center"/>
    </xf>
    <xf numFmtId="2" fontId="14" fillId="0" borderId="0" xfId="0" applyNumberFormat="1" applyFont="1" applyAlignment="1">
      <alignment vertical="center"/>
    </xf>
    <xf numFmtId="0" fontId="8" fillId="0" borderId="31" xfId="0" applyFont="1" applyBorder="1" applyAlignment="1">
      <alignment horizontal="center" vertical="center" wrapText="1"/>
    </xf>
    <xf numFmtId="0" fontId="10" fillId="0" borderId="84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0" fillId="0" borderId="49" xfId="0" applyFont="1" applyBorder="1" applyAlignment="1">
      <alignment vertical="center"/>
    </xf>
    <xf numFmtId="0" fontId="10" fillId="0" borderId="85" xfId="0" applyFont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9" fillId="0" borderId="89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/>
    </xf>
    <xf numFmtId="0" fontId="10" fillId="0" borderId="29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9" fillId="0" borderId="91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0" fontId="9" fillId="0" borderId="90" xfId="0" applyFont="1" applyBorder="1" applyAlignment="1">
      <alignment horizontal="center" vertical="center"/>
    </xf>
    <xf numFmtId="0" fontId="9" fillId="0" borderId="42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94" xfId="0" applyFont="1" applyBorder="1" applyAlignment="1">
      <alignment horizontal="center" vertical="center" wrapText="1"/>
    </xf>
    <xf numFmtId="0" fontId="10" fillId="0" borderId="45" xfId="0" applyFont="1" applyBorder="1" applyAlignment="1">
      <alignment vertical="center" wrapText="1"/>
    </xf>
    <xf numFmtId="0" fontId="10" fillId="0" borderId="46" xfId="0" applyFont="1" applyBorder="1" applyAlignment="1">
      <alignment vertical="center" wrapText="1"/>
    </xf>
    <xf numFmtId="0" fontId="10" fillId="0" borderId="73" xfId="0" applyFont="1" applyBorder="1" applyAlignment="1">
      <alignment horizontal="center" vertical="center" wrapText="1"/>
    </xf>
    <xf numFmtId="0" fontId="10" fillId="0" borderId="76" xfId="0" quotePrefix="1" applyFont="1" applyBorder="1" applyAlignment="1">
      <alignment horizontal="center" vertical="center" wrapText="1"/>
    </xf>
    <xf numFmtId="0" fontId="10" fillId="0" borderId="95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0" fontId="10" fillId="0" borderId="83" xfId="0" quotePrefix="1" applyFont="1" applyBorder="1" applyAlignment="1">
      <alignment horizontal="center" vertical="center" wrapText="1"/>
    </xf>
    <xf numFmtId="0" fontId="10" fillId="0" borderId="97" xfId="0" applyFont="1" applyBorder="1" applyAlignment="1">
      <alignment horizontal="center" vertical="center" wrapText="1"/>
    </xf>
    <xf numFmtId="0" fontId="7" fillId="0" borderId="80" xfId="0" applyFont="1" applyBorder="1" applyAlignment="1">
      <alignment vertical="center"/>
    </xf>
    <xf numFmtId="0" fontId="7" fillId="0" borderId="98" xfId="0" applyFont="1" applyBorder="1" applyAlignment="1">
      <alignment vertical="center"/>
    </xf>
    <xf numFmtId="0" fontId="7" fillId="0" borderId="99" xfId="0" applyFont="1" applyBorder="1" applyAlignment="1">
      <alignment vertical="center"/>
    </xf>
    <xf numFmtId="0" fontId="7" fillId="0" borderId="74" xfId="0" applyFont="1" applyBorder="1" applyAlignment="1">
      <alignment vertical="center"/>
    </xf>
    <xf numFmtId="0" fontId="7" fillId="0" borderId="75" xfId="0" applyFont="1" applyBorder="1" applyAlignment="1">
      <alignment vertical="center"/>
    </xf>
    <xf numFmtId="0" fontId="9" fillId="0" borderId="100" xfId="0" applyFont="1" applyBorder="1" applyAlignment="1">
      <alignment horizontal="center" vertical="center"/>
    </xf>
    <xf numFmtId="0" fontId="10" fillId="0" borderId="26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0" fillId="0" borderId="102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 wrapText="1"/>
    </xf>
    <xf numFmtId="0" fontId="18" fillId="0" borderId="104" xfId="0" applyFont="1" applyBorder="1" applyAlignment="1">
      <alignment wrapText="1"/>
    </xf>
    <xf numFmtId="0" fontId="7" fillId="0" borderId="61" xfId="0" applyFont="1" applyBorder="1" applyAlignment="1">
      <alignment vertical="center"/>
    </xf>
    <xf numFmtId="0" fontId="9" fillId="0" borderId="58" xfId="0" applyFont="1" applyBorder="1" applyAlignment="1">
      <alignment horizontal="center" vertical="center"/>
    </xf>
    <xf numFmtId="0" fontId="7" fillId="0" borderId="58" xfId="0" applyFont="1" applyBorder="1" applyAlignment="1">
      <alignment vertical="center"/>
    </xf>
    <xf numFmtId="49" fontId="11" fillId="0" borderId="58" xfId="0" applyNumberFormat="1" applyFont="1" applyBorder="1" applyAlignment="1">
      <alignment vertical="center" wrapText="1"/>
    </xf>
    <xf numFmtId="0" fontId="12" fillId="0" borderId="58" xfId="0" applyFont="1" applyBorder="1" applyAlignment="1">
      <alignment horizontal="left" vertical="center"/>
    </xf>
    <xf numFmtId="0" fontId="12" fillId="0" borderId="72" xfId="0" applyFont="1" applyBorder="1" applyAlignment="1">
      <alignment vertical="center"/>
    </xf>
    <xf numFmtId="0" fontId="8" fillId="0" borderId="72" xfId="0" applyFont="1" applyBorder="1" applyAlignment="1">
      <alignment vertical="center"/>
    </xf>
    <xf numFmtId="0" fontId="7" fillId="0" borderId="72" xfId="0" applyFont="1" applyBorder="1" applyAlignment="1">
      <alignment horizontal="center" vertical="center"/>
    </xf>
    <xf numFmtId="0" fontId="8" fillId="0" borderId="72" xfId="0" applyFont="1" applyBorder="1" applyAlignment="1">
      <alignment horizontal="left" vertical="center"/>
    </xf>
    <xf numFmtId="0" fontId="8" fillId="0" borderId="106" xfId="0" applyFont="1" applyBorder="1" applyAlignment="1">
      <alignment horizontal="left" vertical="center"/>
    </xf>
    <xf numFmtId="0" fontId="7" fillId="0" borderId="29" xfId="0" applyFont="1" applyBorder="1" applyAlignment="1">
      <alignment horizontal="right" vertical="center"/>
    </xf>
    <xf numFmtId="0" fontId="7" fillId="0" borderId="39" xfId="0" applyFont="1" applyBorder="1" applyAlignment="1">
      <alignment horizontal="right" vertical="center"/>
    </xf>
    <xf numFmtId="0" fontId="7" fillId="0" borderId="39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7" fillId="0" borderId="27" xfId="0" applyFont="1" applyBorder="1" applyAlignment="1">
      <alignment horizontal="right" vertical="center"/>
    </xf>
    <xf numFmtId="0" fontId="14" fillId="0" borderId="76" xfId="0" applyFont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0" fontId="9" fillId="0" borderId="108" xfId="0" applyFont="1" applyBorder="1" applyAlignment="1">
      <alignment horizontal="center" vertical="center"/>
    </xf>
    <xf numFmtId="0" fontId="7" fillId="0" borderId="108" xfId="0" applyFont="1" applyBorder="1" applyAlignment="1">
      <alignment horizontal="center" vertical="center"/>
    </xf>
    <xf numFmtId="0" fontId="14" fillId="0" borderId="95" xfId="0" applyFont="1" applyBorder="1" applyAlignment="1">
      <alignment horizontal="center" vertical="center"/>
    </xf>
    <xf numFmtId="0" fontId="7" fillId="0" borderId="109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9" fillId="0" borderId="92" xfId="0" applyFont="1" applyBorder="1" applyAlignment="1">
      <alignment horizontal="center" vertical="center"/>
    </xf>
    <xf numFmtId="0" fontId="8" fillId="0" borderId="67" xfId="0" applyFont="1" applyBorder="1" applyAlignment="1">
      <alignment vertical="center"/>
    </xf>
    <xf numFmtId="0" fontId="14" fillId="0" borderId="110" xfId="0" applyFont="1" applyBorder="1" applyAlignment="1">
      <alignment horizontal="center" vertical="center"/>
    </xf>
    <xf numFmtId="0" fontId="7" fillId="0" borderId="111" xfId="0" applyFont="1" applyBorder="1" applyAlignment="1">
      <alignment horizontal="center" vertical="center"/>
    </xf>
    <xf numFmtId="0" fontId="7" fillId="0" borderId="45" xfId="0" applyFont="1" applyBorder="1" applyAlignment="1">
      <alignment vertical="center"/>
    </xf>
    <xf numFmtId="0" fontId="7" fillId="0" borderId="63" xfId="0" applyFont="1" applyBorder="1" applyAlignment="1">
      <alignment vertical="center"/>
    </xf>
    <xf numFmtId="0" fontId="7" fillId="0" borderId="38" xfId="0" applyFont="1" applyBorder="1" applyAlignment="1">
      <alignment horizontal="right" vertical="center"/>
    </xf>
    <xf numFmtId="0" fontId="7" fillId="0" borderId="112" xfId="0" applyFont="1" applyBorder="1" applyAlignment="1">
      <alignment horizontal="center" vertical="center"/>
    </xf>
    <xf numFmtId="0" fontId="7" fillId="0" borderId="85" xfId="0" applyFont="1" applyBorder="1" applyAlignment="1">
      <alignment horizontal="center" vertical="center"/>
    </xf>
    <xf numFmtId="0" fontId="7" fillId="0" borderId="113" xfId="0" applyFont="1" applyBorder="1" applyAlignment="1">
      <alignment horizontal="center" vertical="center"/>
    </xf>
    <xf numFmtId="0" fontId="7" fillId="0" borderId="85" xfId="0" applyFont="1" applyBorder="1" applyAlignment="1">
      <alignment horizontal="left" vertical="center"/>
    </xf>
    <xf numFmtId="0" fontId="7" fillId="0" borderId="85" xfId="0" applyFont="1" applyBorder="1" applyAlignment="1">
      <alignment horizontal="right" vertical="center"/>
    </xf>
    <xf numFmtId="0" fontId="7" fillId="0" borderId="105" xfId="0" applyFont="1" applyBorder="1" applyAlignment="1">
      <alignment horizontal="center" vertical="center"/>
    </xf>
    <xf numFmtId="0" fontId="9" fillId="0" borderId="103" xfId="0" applyFont="1" applyBorder="1" applyAlignment="1">
      <alignment horizontal="left" vertical="center"/>
    </xf>
    <xf numFmtId="0" fontId="9" fillId="0" borderId="105" xfId="0" applyFont="1" applyBorder="1" applyAlignment="1">
      <alignment horizontal="left" vertical="center"/>
    </xf>
    <xf numFmtId="0" fontId="24" fillId="0" borderId="46" xfId="0" applyFont="1" applyBorder="1" applyAlignment="1">
      <alignment vertical="center"/>
    </xf>
    <xf numFmtId="0" fontId="24" fillId="0" borderId="46" xfId="0" applyFont="1" applyBorder="1" applyAlignment="1">
      <alignment horizontal="left" vertical="center"/>
    </xf>
    <xf numFmtId="0" fontId="20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top" textRotation="89"/>
    </xf>
    <xf numFmtId="0" fontId="18" fillId="0" borderId="0" xfId="0" applyFont="1" applyBorder="1" applyAlignment="1">
      <alignment wrapText="1"/>
    </xf>
    <xf numFmtId="0" fontId="7" fillId="0" borderId="0" xfId="0" applyFont="1" applyBorder="1" applyAlignment="1">
      <alignment vertical="center"/>
    </xf>
    <xf numFmtId="0" fontId="10" fillId="0" borderId="83" xfId="0" applyFont="1" applyBorder="1" applyAlignment="1">
      <alignment horizontal="center" vertical="center" wrapText="1"/>
    </xf>
    <xf numFmtId="0" fontId="10" fillId="0" borderId="116" xfId="0" applyFont="1" applyBorder="1" applyAlignment="1">
      <alignment vertical="center" wrapText="1"/>
    </xf>
    <xf numFmtId="0" fontId="10" fillId="0" borderId="68" xfId="0" applyFont="1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 wrapText="1"/>
    </xf>
    <xf numFmtId="0" fontId="9" fillId="0" borderId="11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18" xfId="0" applyFont="1" applyBorder="1" applyAlignment="1">
      <alignment horizontal="center" vertical="center"/>
    </xf>
    <xf numFmtId="0" fontId="7" fillId="0" borderId="115" xfId="0" quotePrefix="1" applyFont="1" applyBorder="1" applyAlignment="1">
      <alignment vertical="center"/>
    </xf>
    <xf numFmtId="0" fontId="9" fillId="0" borderId="63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9" xfId="0" applyFont="1" applyFill="1" applyBorder="1" applyAlignment="1">
      <alignment vertical="center"/>
    </xf>
    <xf numFmtId="0" fontId="9" fillId="0" borderId="52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101" xfId="0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center"/>
    </xf>
    <xf numFmtId="0" fontId="20" fillId="0" borderId="76" xfId="0" applyFont="1" applyBorder="1" applyAlignment="1">
      <alignment horizontal="right" wrapText="1"/>
    </xf>
    <xf numFmtId="0" fontId="20" fillId="0" borderId="61" xfId="0" applyFont="1" applyBorder="1" applyAlignment="1">
      <alignment horizontal="right" wrapText="1"/>
    </xf>
    <xf numFmtId="0" fontId="17" fillId="0" borderId="20" xfId="0" applyFont="1" applyBorder="1" applyAlignment="1">
      <alignment wrapText="1"/>
    </xf>
    <xf numFmtId="0" fontId="17" fillId="0" borderId="46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46" xfId="0" applyFont="1" applyBorder="1" applyAlignment="1">
      <alignment wrapText="1"/>
    </xf>
    <xf numFmtId="0" fontId="20" fillId="0" borderId="26" xfId="0" applyFont="1" applyBorder="1" applyAlignment="1">
      <alignment wrapText="1"/>
    </xf>
    <xf numFmtId="0" fontId="20" fillId="0" borderId="47" xfId="0" applyFont="1" applyBorder="1" applyAlignment="1">
      <alignment wrapText="1"/>
    </xf>
    <xf numFmtId="0" fontId="20" fillId="0" borderId="112" xfId="0" applyFont="1" applyBorder="1" applyAlignment="1">
      <alignment horizontal="left" vertical="top" wrapText="1"/>
    </xf>
    <xf numFmtId="0" fontId="20" fillId="0" borderId="85" xfId="0" applyFont="1" applyBorder="1" applyAlignment="1">
      <alignment horizontal="left" vertical="top" wrapText="1"/>
    </xf>
    <xf numFmtId="0" fontId="20" fillId="0" borderId="113" xfId="0" applyFont="1" applyBorder="1" applyAlignment="1">
      <alignment horizontal="left" vertical="top" wrapText="1"/>
    </xf>
    <xf numFmtId="0" fontId="20" fillId="0" borderId="114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0" fillId="0" borderId="81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27" xfId="0" applyFont="1" applyBorder="1" applyAlignment="1">
      <alignment horizontal="left" vertical="top" wrapText="1"/>
    </xf>
    <xf numFmtId="0" fontId="8" fillId="0" borderId="4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22" fillId="0" borderId="83" xfId="0" applyFont="1" applyBorder="1" applyAlignment="1">
      <alignment horizontal="left" wrapText="1"/>
    </xf>
    <xf numFmtId="0" fontId="22" fillId="0" borderId="103" xfId="0" applyFont="1" applyBorder="1" applyAlignment="1">
      <alignment horizontal="left" wrapText="1"/>
    </xf>
    <xf numFmtId="0" fontId="22" fillId="0" borderId="96" xfId="0" applyFont="1" applyBorder="1" applyAlignment="1">
      <alignment horizontal="left" wrapText="1"/>
    </xf>
    <xf numFmtId="0" fontId="9" fillId="0" borderId="84" xfId="0" applyFont="1" applyBorder="1" applyAlignment="1">
      <alignment horizontal="center" vertical="center"/>
    </xf>
    <xf numFmtId="0" fontId="9" fillId="0" borderId="92" xfId="0" applyFont="1" applyBorder="1" applyAlignment="1">
      <alignment horizontal="center" vertical="center"/>
    </xf>
    <xf numFmtId="0" fontId="18" fillId="0" borderId="21" xfId="0" applyFont="1" applyBorder="1" applyAlignment="1">
      <alignment wrapText="1"/>
    </xf>
    <xf numFmtId="0" fontId="18" fillId="0" borderId="50" xfId="0" applyFont="1" applyBorder="1" applyAlignment="1">
      <alignment wrapText="1"/>
    </xf>
    <xf numFmtId="0" fontId="8" fillId="0" borderId="55" xfId="0" applyFont="1" applyBorder="1" applyAlignment="1">
      <alignment horizontal="center" vertical="center" wrapText="1"/>
    </xf>
    <xf numFmtId="0" fontId="18" fillId="0" borderId="112" xfId="0" applyFont="1" applyBorder="1" applyAlignment="1">
      <alignment horizontal="justify" vertical="top" wrapText="1"/>
    </xf>
    <xf numFmtId="0" fontId="18" fillId="0" borderId="85" xfId="0" applyFont="1" applyBorder="1" applyAlignment="1">
      <alignment horizontal="justify" vertical="top" wrapText="1"/>
    </xf>
    <xf numFmtId="0" fontId="18" fillId="0" borderId="113" xfId="0" applyFont="1" applyBorder="1" applyAlignment="1">
      <alignment horizontal="justify" vertical="top" wrapText="1"/>
    </xf>
    <xf numFmtId="0" fontId="18" fillId="0" borderId="114" xfId="0" applyFont="1" applyBorder="1" applyAlignment="1">
      <alignment horizontal="justify" vertical="top" wrapText="1"/>
    </xf>
    <xf numFmtId="0" fontId="18" fillId="0" borderId="0" xfId="0" applyFont="1" applyBorder="1" applyAlignment="1">
      <alignment horizontal="justify" vertical="top" wrapText="1"/>
    </xf>
    <xf numFmtId="0" fontId="18" fillId="0" borderId="81" xfId="0" applyFont="1" applyBorder="1" applyAlignment="1">
      <alignment horizontal="justify" vertical="top" wrapText="1"/>
    </xf>
    <xf numFmtId="0" fontId="18" fillId="0" borderId="24" xfId="0" applyFont="1" applyBorder="1" applyAlignment="1">
      <alignment horizontal="justify" vertical="top" wrapText="1"/>
    </xf>
    <xf numFmtId="0" fontId="18" fillId="0" borderId="1" xfId="0" applyFont="1" applyBorder="1" applyAlignment="1">
      <alignment horizontal="justify" vertical="top" wrapText="1"/>
    </xf>
    <xf numFmtId="0" fontId="18" fillId="0" borderId="27" xfId="0" applyFont="1" applyBorder="1" applyAlignment="1">
      <alignment horizontal="justify" vertical="top" wrapText="1"/>
    </xf>
  </cellXfs>
  <cellStyles count="7">
    <cellStyle name="Normál" xfId="0" builtinId="0"/>
    <cellStyle name="Normál 14" xfId="1"/>
    <cellStyle name="Normál 17" xfId="2"/>
    <cellStyle name="Normál 3" xfId="3"/>
    <cellStyle name="Normál 4" xfId="4"/>
    <cellStyle name="Normál 8 2 2 2 4 3 2 3" xfId="6"/>
    <cellStyle name="Normál 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67"/>
  <sheetViews>
    <sheetView showGridLines="0" tabSelected="1" zoomScale="70" zoomScaleNormal="70" zoomScaleSheetLayoutView="100" workbookViewId="0">
      <selection activeCell="V30" sqref="V30"/>
    </sheetView>
  </sheetViews>
  <sheetFormatPr defaultColWidth="9.109375" defaultRowHeight="13.8" x14ac:dyDescent="0.3"/>
  <cols>
    <col min="1" max="1" width="2.88671875" style="31" customWidth="1"/>
    <col min="2" max="2" width="14.33203125" style="3" customWidth="1"/>
    <col min="3" max="3" width="37.109375" style="3" customWidth="1"/>
    <col min="4" max="4" width="4.109375" style="29" customWidth="1"/>
    <col min="5" max="5" width="18.88671875" style="30" customWidth="1"/>
    <col min="6" max="21" width="2.6640625" style="31" customWidth="1"/>
    <col min="22" max="22" width="52.6640625" style="3" customWidth="1"/>
    <col min="23" max="23" width="4" style="3" customWidth="1"/>
    <col min="24" max="16384" width="9.109375" style="3"/>
  </cols>
  <sheetData>
    <row r="1" spans="1:22" s="1" customFormat="1" ht="20.399999999999999" x14ac:dyDescent="0.3">
      <c r="A1" s="65"/>
      <c r="C1" s="66" t="s">
        <v>0</v>
      </c>
      <c r="D1" s="67" t="s">
        <v>1</v>
      </c>
      <c r="E1" s="68"/>
      <c r="F1" s="65"/>
      <c r="G1" s="65"/>
      <c r="H1" s="65"/>
      <c r="I1" s="65"/>
      <c r="J1" s="65"/>
      <c r="K1" s="65"/>
      <c r="L1" s="65"/>
      <c r="M1" s="65"/>
      <c r="N1" s="69" t="s">
        <v>2</v>
      </c>
      <c r="O1" s="65"/>
      <c r="P1" s="65"/>
      <c r="Q1" s="65"/>
      <c r="S1" s="65"/>
      <c r="T1" s="65"/>
      <c r="U1" s="65"/>
      <c r="V1" s="70" t="s">
        <v>3</v>
      </c>
    </row>
    <row r="2" spans="1:22" s="2" customFormat="1" ht="20.399999999999999" x14ac:dyDescent="0.3">
      <c r="A2" s="71"/>
      <c r="C2" s="70" t="s">
        <v>4</v>
      </c>
      <c r="D2" s="72"/>
      <c r="E2" s="73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66"/>
    </row>
    <row r="3" spans="1:22" ht="14.1" customHeight="1" x14ac:dyDescent="0.3">
      <c r="A3" s="213" t="s">
        <v>5</v>
      </c>
      <c r="B3" s="215" t="s">
        <v>6</v>
      </c>
      <c r="C3" s="215" t="s">
        <v>7</v>
      </c>
      <c r="D3" s="215" t="s">
        <v>8</v>
      </c>
      <c r="E3" s="215" t="s">
        <v>9</v>
      </c>
      <c r="F3" s="220" t="s">
        <v>10</v>
      </c>
      <c r="G3" s="220"/>
      <c r="H3" s="220"/>
      <c r="I3" s="221"/>
      <c r="J3" s="222" t="s">
        <v>11</v>
      </c>
      <c r="K3" s="220"/>
      <c r="L3" s="220"/>
      <c r="M3" s="221"/>
      <c r="N3" s="222" t="s">
        <v>12</v>
      </c>
      <c r="O3" s="220"/>
      <c r="P3" s="220"/>
      <c r="Q3" s="221"/>
      <c r="R3" s="222" t="s">
        <v>13</v>
      </c>
      <c r="S3" s="220"/>
      <c r="T3" s="220"/>
      <c r="U3" s="221"/>
      <c r="V3" s="218" t="s">
        <v>14</v>
      </c>
    </row>
    <row r="4" spans="1:22" ht="14.1" customHeight="1" x14ac:dyDescent="0.25">
      <c r="A4" s="214"/>
      <c r="B4" s="216"/>
      <c r="C4" s="216"/>
      <c r="D4" s="217"/>
      <c r="E4" s="217"/>
      <c r="F4" s="74" t="s">
        <v>15</v>
      </c>
      <c r="G4" s="74" t="s">
        <v>16</v>
      </c>
      <c r="H4" s="74" t="s">
        <v>17</v>
      </c>
      <c r="I4" s="75" t="s">
        <v>18</v>
      </c>
      <c r="J4" s="74" t="s">
        <v>15</v>
      </c>
      <c r="K4" s="74" t="s">
        <v>16</v>
      </c>
      <c r="L4" s="74" t="s">
        <v>17</v>
      </c>
      <c r="M4" s="75" t="s">
        <v>18</v>
      </c>
      <c r="N4" s="74" t="s">
        <v>15</v>
      </c>
      <c r="O4" s="74" t="s">
        <v>16</v>
      </c>
      <c r="P4" s="74" t="s">
        <v>17</v>
      </c>
      <c r="Q4" s="75" t="s">
        <v>18</v>
      </c>
      <c r="R4" s="74" t="s">
        <v>15</v>
      </c>
      <c r="S4" s="74" t="s">
        <v>16</v>
      </c>
      <c r="T4" s="74" t="s">
        <v>17</v>
      </c>
      <c r="U4" s="75" t="s">
        <v>18</v>
      </c>
      <c r="V4" s="219"/>
    </row>
    <row r="5" spans="1:22" ht="14.1" customHeight="1" x14ac:dyDescent="0.3">
      <c r="A5" s="45">
        <v>1</v>
      </c>
      <c r="B5" s="110" t="s">
        <v>143</v>
      </c>
      <c r="C5" s="111" t="s">
        <v>19</v>
      </c>
      <c r="D5" s="141">
        <v>23</v>
      </c>
      <c r="E5" s="134" t="s">
        <v>20</v>
      </c>
      <c r="F5" s="116">
        <v>0</v>
      </c>
      <c r="G5" s="117">
        <v>4</v>
      </c>
      <c r="H5" s="117" t="s">
        <v>21</v>
      </c>
      <c r="I5" s="118">
        <v>5</v>
      </c>
      <c r="J5" s="119"/>
      <c r="K5" s="117"/>
      <c r="L5" s="117"/>
      <c r="M5" s="118"/>
      <c r="N5" s="119"/>
      <c r="O5" s="117"/>
      <c r="P5" s="117"/>
      <c r="Q5" s="118"/>
      <c r="R5" s="119"/>
      <c r="S5" s="117"/>
      <c r="T5" s="117"/>
      <c r="U5" s="148"/>
      <c r="V5" s="143" t="s">
        <v>22</v>
      </c>
    </row>
    <row r="6" spans="1:22" ht="14.1" customHeight="1" x14ac:dyDescent="0.3">
      <c r="A6" s="4">
        <v>2</v>
      </c>
      <c r="B6" s="240" t="s">
        <v>142</v>
      </c>
      <c r="C6" s="135" t="s">
        <v>23</v>
      </c>
      <c r="D6" s="138">
        <v>2101</v>
      </c>
      <c r="E6" s="142" t="s">
        <v>24</v>
      </c>
      <c r="F6" s="8">
        <v>2</v>
      </c>
      <c r="G6" s="63">
        <v>0</v>
      </c>
      <c r="H6" s="63" t="s">
        <v>25</v>
      </c>
      <c r="I6" s="9">
        <v>2</v>
      </c>
      <c r="J6" s="63"/>
      <c r="K6" s="63"/>
      <c r="L6" s="63"/>
      <c r="M6" s="121"/>
      <c r="N6" s="8"/>
      <c r="O6" s="12"/>
      <c r="P6" s="12"/>
      <c r="Q6" s="13"/>
      <c r="R6" s="8"/>
      <c r="S6" s="12"/>
      <c r="T6" s="12"/>
      <c r="U6" s="22"/>
      <c r="V6" s="144" t="s">
        <v>22</v>
      </c>
    </row>
    <row r="7" spans="1:22" ht="14.1" customHeight="1" x14ac:dyDescent="0.3">
      <c r="A7" s="4">
        <v>3</v>
      </c>
      <c r="B7" s="241"/>
      <c r="C7" s="136" t="s">
        <v>26</v>
      </c>
      <c r="D7" s="139">
        <v>2101</v>
      </c>
      <c r="E7" s="140" t="s">
        <v>27</v>
      </c>
      <c r="F7" s="20">
        <v>3</v>
      </c>
      <c r="G7" s="21">
        <v>0</v>
      </c>
      <c r="H7" s="21" t="s">
        <v>25</v>
      </c>
      <c r="I7" s="44">
        <v>4</v>
      </c>
      <c r="J7" s="21"/>
      <c r="K7" s="21"/>
      <c r="L7" s="21"/>
      <c r="M7" s="43"/>
      <c r="N7" s="20"/>
      <c r="O7" s="21"/>
      <c r="P7" s="21"/>
      <c r="Q7" s="44"/>
      <c r="R7" s="20"/>
      <c r="S7" s="21"/>
      <c r="T7" s="21"/>
      <c r="U7" s="43"/>
      <c r="V7" s="145" t="s">
        <v>22</v>
      </c>
    </row>
    <row r="8" spans="1:22" ht="14.1" customHeight="1" x14ac:dyDescent="0.3">
      <c r="A8" s="4">
        <v>4</v>
      </c>
      <c r="B8" s="240" t="s">
        <v>144</v>
      </c>
      <c r="C8" s="113" t="s">
        <v>28</v>
      </c>
      <c r="D8" s="77">
        <v>27</v>
      </c>
      <c r="E8" s="54" t="s">
        <v>29</v>
      </c>
      <c r="F8" s="10">
        <v>2</v>
      </c>
      <c r="G8" s="14">
        <v>2</v>
      </c>
      <c r="H8" s="14" t="s">
        <v>21</v>
      </c>
      <c r="I8" s="16">
        <v>4</v>
      </c>
      <c r="J8" s="10"/>
      <c r="K8" s="14"/>
      <c r="L8" s="14"/>
      <c r="M8" s="16"/>
      <c r="N8" s="17"/>
      <c r="O8" s="14"/>
      <c r="P8" s="14"/>
      <c r="Q8" s="16"/>
      <c r="R8" s="8"/>
      <c r="S8" s="12"/>
      <c r="T8" s="12"/>
      <c r="U8" s="22"/>
      <c r="V8" s="144" t="s">
        <v>22</v>
      </c>
    </row>
    <row r="9" spans="1:22" ht="14.1" customHeight="1" x14ac:dyDescent="0.3">
      <c r="A9" s="4">
        <v>5</v>
      </c>
      <c r="B9" s="242"/>
      <c r="C9" s="112" t="s">
        <v>30</v>
      </c>
      <c r="D9" s="76">
        <v>27</v>
      </c>
      <c r="E9" s="55" t="s">
        <v>31</v>
      </c>
      <c r="F9" s="64"/>
      <c r="G9" s="5"/>
      <c r="H9" s="5"/>
      <c r="I9" s="6"/>
      <c r="J9" s="64">
        <v>2</v>
      </c>
      <c r="K9" s="5">
        <v>2</v>
      </c>
      <c r="L9" s="5" t="s">
        <v>25</v>
      </c>
      <c r="M9" s="6">
        <v>4</v>
      </c>
      <c r="N9" s="19"/>
      <c r="O9" s="5"/>
      <c r="P9" s="5"/>
      <c r="Q9" s="6"/>
      <c r="R9" s="19"/>
      <c r="S9" s="5"/>
      <c r="T9" s="5"/>
      <c r="U9" s="7"/>
      <c r="V9" s="146" t="s">
        <v>28</v>
      </c>
    </row>
    <row r="10" spans="1:22" ht="14.1" customHeight="1" x14ac:dyDescent="0.3">
      <c r="A10" s="4">
        <v>6</v>
      </c>
      <c r="B10" s="242"/>
      <c r="C10" s="112" t="s">
        <v>32</v>
      </c>
      <c r="D10" s="76">
        <v>24</v>
      </c>
      <c r="E10" s="55" t="s">
        <v>33</v>
      </c>
      <c r="F10" s="64"/>
      <c r="G10" s="5"/>
      <c r="H10" s="5"/>
      <c r="I10" s="6"/>
      <c r="J10" s="64">
        <v>2</v>
      </c>
      <c r="K10" s="5">
        <v>2</v>
      </c>
      <c r="L10" s="5" t="s">
        <v>21</v>
      </c>
      <c r="M10" s="6">
        <v>4</v>
      </c>
      <c r="N10" s="19"/>
      <c r="O10" s="5"/>
      <c r="P10" s="5"/>
      <c r="Q10" s="6"/>
      <c r="R10" s="19"/>
      <c r="S10" s="5"/>
      <c r="T10" s="5"/>
      <c r="U10" s="7"/>
      <c r="V10" s="146" t="s">
        <v>22</v>
      </c>
    </row>
    <row r="11" spans="1:22" ht="14.1" customHeight="1" x14ac:dyDescent="0.3">
      <c r="A11" s="4">
        <v>7</v>
      </c>
      <c r="B11" s="242"/>
      <c r="C11" s="53" t="s">
        <v>34</v>
      </c>
      <c r="D11" s="76">
        <v>24</v>
      </c>
      <c r="E11" s="54" t="s">
        <v>35</v>
      </c>
      <c r="F11" s="10"/>
      <c r="G11" s="14"/>
      <c r="H11" s="14"/>
      <c r="I11" s="16"/>
      <c r="J11" s="10"/>
      <c r="K11" s="14"/>
      <c r="L11" s="14"/>
      <c r="M11" s="16"/>
      <c r="N11" s="17">
        <v>2</v>
      </c>
      <c r="O11" s="14">
        <v>2</v>
      </c>
      <c r="P11" s="14" t="s">
        <v>25</v>
      </c>
      <c r="Q11" s="16">
        <v>4</v>
      </c>
      <c r="R11" s="17"/>
      <c r="S11" s="14"/>
      <c r="T11" s="14"/>
      <c r="U11" s="15"/>
      <c r="V11" s="146" t="s">
        <v>32</v>
      </c>
    </row>
    <row r="12" spans="1:22" ht="14.1" customHeight="1" x14ac:dyDescent="0.3">
      <c r="A12" s="4">
        <v>8</v>
      </c>
      <c r="B12" s="242"/>
      <c r="C12" s="112" t="s">
        <v>36</v>
      </c>
      <c r="D12" s="76">
        <v>28</v>
      </c>
      <c r="E12" s="55" t="s">
        <v>37</v>
      </c>
      <c r="F12" s="64"/>
      <c r="G12" s="5"/>
      <c r="H12" s="5"/>
      <c r="I12" s="6"/>
      <c r="J12" s="64"/>
      <c r="K12" s="5"/>
      <c r="L12" s="5"/>
      <c r="M12" s="6"/>
      <c r="N12" s="19">
        <v>2</v>
      </c>
      <c r="O12" s="5">
        <v>0</v>
      </c>
      <c r="P12" s="5" t="s">
        <v>21</v>
      </c>
      <c r="Q12" s="6">
        <v>3</v>
      </c>
      <c r="R12" s="19"/>
      <c r="S12" s="5"/>
      <c r="T12" s="5"/>
      <c r="U12" s="7"/>
      <c r="V12" s="146" t="s">
        <v>22</v>
      </c>
    </row>
    <row r="13" spans="1:22" ht="14.1" customHeight="1" x14ac:dyDescent="0.3">
      <c r="A13" s="4">
        <v>9</v>
      </c>
      <c r="B13" s="242"/>
      <c r="C13" s="112" t="s">
        <v>38</v>
      </c>
      <c r="D13" s="76">
        <v>52</v>
      </c>
      <c r="E13" s="55" t="s">
        <v>39</v>
      </c>
      <c r="F13" s="64">
        <v>2</v>
      </c>
      <c r="G13" s="5">
        <v>0</v>
      </c>
      <c r="H13" s="5" t="s">
        <v>25</v>
      </c>
      <c r="I13" s="6">
        <v>3</v>
      </c>
      <c r="J13" s="64"/>
      <c r="K13" s="5"/>
      <c r="L13" s="5"/>
      <c r="M13" s="6"/>
      <c r="N13" s="19"/>
      <c r="O13" s="5"/>
      <c r="P13" s="5"/>
      <c r="Q13" s="6"/>
      <c r="R13" s="19"/>
      <c r="S13" s="5"/>
      <c r="T13" s="5"/>
      <c r="U13" s="7"/>
      <c r="V13" s="146" t="s">
        <v>22</v>
      </c>
    </row>
    <row r="14" spans="1:22" ht="14.1" customHeight="1" x14ac:dyDescent="0.3">
      <c r="A14" s="4">
        <v>10</v>
      </c>
      <c r="B14" s="242"/>
      <c r="C14" s="112" t="s">
        <v>40</v>
      </c>
      <c r="D14" s="76">
        <v>291</v>
      </c>
      <c r="E14" s="55" t="s">
        <v>41</v>
      </c>
      <c r="F14" s="64"/>
      <c r="G14" s="5"/>
      <c r="H14" s="5"/>
      <c r="I14" s="6"/>
      <c r="J14" s="64">
        <v>2</v>
      </c>
      <c r="K14" s="5">
        <v>0</v>
      </c>
      <c r="L14" s="5" t="s">
        <v>21</v>
      </c>
      <c r="M14" s="6">
        <v>3</v>
      </c>
      <c r="N14" s="19"/>
      <c r="O14" s="5"/>
      <c r="P14" s="5"/>
      <c r="Q14" s="6"/>
      <c r="R14" s="19"/>
      <c r="S14" s="5"/>
      <c r="T14" s="5"/>
      <c r="U14" s="7"/>
      <c r="V14" s="146" t="s">
        <v>22</v>
      </c>
    </row>
    <row r="15" spans="1:22" ht="14.1" customHeight="1" x14ac:dyDescent="0.3">
      <c r="A15" s="4">
        <f t="shared" ref="A15:A28" si="0">A14+1</f>
        <v>11</v>
      </c>
      <c r="B15" s="242"/>
      <c r="C15" s="112" t="s">
        <v>42</v>
      </c>
      <c r="D15" s="76">
        <v>291</v>
      </c>
      <c r="E15" s="55" t="s">
        <v>43</v>
      </c>
      <c r="F15" s="64"/>
      <c r="G15" s="5"/>
      <c r="H15" s="5"/>
      <c r="I15" s="6"/>
      <c r="J15" s="64"/>
      <c r="K15" s="5"/>
      <c r="L15" s="5"/>
      <c r="M15" s="6"/>
      <c r="N15" s="19">
        <v>2</v>
      </c>
      <c r="O15" s="5">
        <v>2</v>
      </c>
      <c r="P15" s="5" t="s">
        <v>21</v>
      </c>
      <c r="Q15" s="6">
        <v>5</v>
      </c>
      <c r="R15" s="19"/>
      <c r="S15" s="5"/>
      <c r="T15" s="5"/>
      <c r="U15" s="7"/>
      <c r="V15" s="146" t="s">
        <v>22</v>
      </c>
    </row>
    <row r="16" spans="1:22" ht="14.1" customHeight="1" x14ac:dyDescent="0.3">
      <c r="A16" s="4">
        <f t="shared" si="0"/>
        <v>12</v>
      </c>
      <c r="B16" s="242"/>
      <c r="C16" s="112" t="s">
        <v>44</v>
      </c>
      <c r="D16" s="76">
        <v>56</v>
      </c>
      <c r="E16" s="55" t="s">
        <v>45</v>
      </c>
      <c r="F16" s="64"/>
      <c r="G16" s="5"/>
      <c r="H16" s="5"/>
      <c r="I16" s="6"/>
      <c r="J16" s="64"/>
      <c r="K16" s="5"/>
      <c r="L16" s="5"/>
      <c r="M16" s="6"/>
      <c r="N16" s="19">
        <v>2</v>
      </c>
      <c r="O16" s="5">
        <v>0</v>
      </c>
      <c r="P16" s="5" t="s">
        <v>25</v>
      </c>
      <c r="Q16" s="6">
        <v>3</v>
      </c>
      <c r="R16" s="19"/>
      <c r="S16" s="5"/>
      <c r="T16" s="5"/>
      <c r="U16" s="7"/>
      <c r="V16" s="146" t="s">
        <v>22</v>
      </c>
    </row>
    <row r="17" spans="1:23" ht="14.1" customHeight="1" x14ac:dyDescent="0.3">
      <c r="A17" s="4">
        <f t="shared" si="0"/>
        <v>13</v>
      </c>
      <c r="B17" s="242"/>
      <c r="C17" s="112" t="s">
        <v>46</v>
      </c>
      <c r="D17" s="76">
        <v>292</v>
      </c>
      <c r="E17" s="55" t="s">
        <v>47</v>
      </c>
      <c r="F17" s="64"/>
      <c r="G17" s="5"/>
      <c r="H17" s="5"/>
      <c r="I17" s="6"/>
      <c r="J17" s="64">
        <v>2</v>
      </c>
      <c r="K17" s="5">
        <v>2</v>
      </c>
      <c r="L17" s="5" t="s">
        <v>25</v>
      </c>
      <c r="M17" s="6">
        <v>5</v>
      </c>
      <c r="N17" s="17"/>
      <c r="O17" s="10"/>
      <c r="P17" s="10"/>
      <c r="Q17" s="18"/>
      <c r="R17" s="19"/>
      <c r="S17" s="5"/>
      <c r="T17" s="5"/>
      <c r="U17" s="7"/>
      <c r="V17" s="146" t="s">
        <v>22</v>
      </c>
    </row>
    <row r="18" spans="1:23" ht="14.1" customHeight="1" x14ac:dyDescent="0.3">
      <c r="A18" s="4">
        <f t="shared" si="0"/>
        <v>14</v>
      </c>
      <c r="B18" s="242"/>
      <c r="C18" s="112" t="s">
        <v>48</v>
      </c>
      <c r="D18" s="76">
        <v>211</v>
      </c>
      <c r="E18" s="55" t="s">
        <v>49</v>
      </c>
      <c r="F18" s="64">
        <v>2</v>
      </c>
      <c r="G18" s="5">
        <v>0</v>
      </c>
      <c r="H18" s="5" t="s">
        <v>21</v>
      </c>
      <c r="I18" s="6">
        <v>3</v>
      </c>
      <c r="J18" s="64"/>
      <c r="K18" s="5"/>
      <c r="L18" s="5"/>
      <c r="M18" s="6"/>
      <c r="N18" s="19"/>
      <c r="O18" s="5"/>
      <c r="P18" s="5"/>
      <c r="Q18" s="6"/>
      <c r="R18" s="17"/>
      <c r="S18" s="10"/>
      <c r="T18" s="10"/>
      <c r="U18" s="11"/>
      <c r="V18" s="146" t="s">
        <v>22</v>
      </c>
    </row>
    <row r="19" spans="1:23" ht="14.1" customHeight="1" x14ac:dyDescent="0.3">
      <c r="A19" s="4">
        <f t="shared" si="0"/>
        <v>15</v>
      </c>
      <c r="B19" s="242"/>
      <c r="C19" s="112" t="s">
        <v>50</v>
      </c>
      <c r="D19" s="77">
        <v>211</v>
      </c>
      <c r="E19" s="55" t="s">
        <v>51</v>
      </c>
      <c r="F19" s="64"/>
      <c r="G19" s="5"/>
      <c r="H19" s="5"/>
      <c r="I19" s="6"/>
      <c r="J19" s="64">
        <v>2</v>
      </c>
      <c r="K19" s="5">
        <v>2</v>
      </c>
      <c r="L19" s="5" t="s">
        <v>21</v>
      </c>
      <c r="M19" s="6">
        <v>5</v>
      </c>
      <c r="N19" s="19"/>
      <c r="O19" s="5"/>
      <c r="P19" s="5"/>
      <c r="Q19" s="6"/>
      <c r="R19" s="19"/>
      <c r="S19" s="5"/>
      <c r="T19" s="5"/>
      <c r="U19" s="7"/>
      <c r="V19" s="146" t="s">
        <v>22</v>
      </c>
    </row>
    <row r="20" spans="1:23" ht="14.1" customHeight="1" x14ac:dyDescent="0.3">
      <c r="A20" s="4">
        <f t="shared" si="0"/>
        <v>16</v>
      </c>
      <c r="B20" s="242"/>
      <c r="C20" s="112" t="s">
        <v>52</v>
      </c>
      <c r="D20" s="76">
        <v>212</v>
      </c>
      <c r="E20" s="55" t="s">
        <v>53</v>
      </c>
      <c r="F20" s="64"/>
      <c r="G20" s="5"/>
      <c r="H20" s="5"/>
      <c r="I20" s="6"/>
      <c r="J20" s="64"/>
      <c r="K20" s="5"/>
      <c r="L20" s="5"/>
      <c r="M20" s="6"/>
      <c r="N20" s="19">
        <v>2</v>
      </c>
      <c r="O20" s="5">
        <v>2</v>
      </c>
      <c r="P20" s="5" t="s">
        <v>25</v>
      </c>
      <c r="Q20" s="6">
        <v>5</v>
      </c>
      <c r="R20" s="19"/>
      <c r="S20" s="5"/>
      <c r="T20" s="5"/>
      <c r="U20" s="7"/>
      <c r="V20" s="146" t="s">
        <v>50</v>
      </c>
    </row>
    <row r="21" spans="1:23" ht="14.1" customHeight="1" x14ac:dyDescent="0.3">
      <c r="A21" s="4">
        <f t="shared" si="0"/>
        <v>17</v>
      </c>
      <c r="B21" s="242"/>
      <c r="C21" s="112" t="s">
        <v>54</v>
      </c>
      <c r="D21" s="76">
        <v>212</v>
      </c>
      <c r="E21" s="54" t="s">
        <v>55</v>
      </c>
      <c r="F21" s="17">
        <v>0</v>
      </c>
      <c r="G21" s="10">
        <v>3</v>
      </c>
      <c r="H21" s="10" t="s">
        <v>21</v>
      </c>
      <c r="I21" s="18">
        <v>4</v>
      </c>
      <c r="J21" s="10"/>
      <c r="K21" s="10"/>
      <c r="L21" s="10"/>
      <c r="M21" s="11"/>
      <c r="N21" s="19"/>
      <c r="O21" s="5"/>
      <c r="P21" s="5"/>
      <c r="Q21" s="6"/>
      <c r="R21" s="19"/>
      <c r="S21" s="5"/>
      <c r="T21" s="5"/>
      <c r="U21" s="7"/>
      <c r="V21" s="146" t="s">
        <v>22</v>
      </c>
    </row>
    <row r="22" spans="1:23" ht="14.1" customHeight="1" x14ac:dyDescent="0.3">
      <c r="A22" s="4">
        <f t="shared" si="0"/>
        <v>18</v>
      </c>
      <c r="B22" s="242"/>
      <c r="C22" s="212" t="s">
        <v>56</v>
      </c>
      <c r="D22" s="76">
        <v>2101</v>
      </c>
      <c r="E22" s="56" t="s">
        <v>57</v>
      </c>
      <c r="F22" s="64"/>
      <c r="G22" s="5"/>
      <c r="H22" s="5"/>
      <c r="I22" s="6"/>
      <c r="J22" s="64">
        <v>3</v>
      </c>
      <c r="K22" s="5">
        <v>0</v>
      </c>
      <c r="L22" s="5" t="s">
        <v>25</v>
      </c>
      <c r="M22" s="6">
        <v>4</v>
      </c>
      <c r="N22" s="19"/>
      <c r="O22" s="5"/>
      <c r="P22" s="5"/>
      <c r="Q22" s="6"/>
      <c r="R22" s="19"/>
      <c r="S22" s="5"/>
      <c r="T22" s="5"/>
      <c r="U22" s="7"/>
      <c r="V22" s="146" t="s">
        <v>22</v>
      </c>
    </row>
    <row r="23" spans="1:23" ht="14.1" customHeight="1" x14ac:dyDescent="0.3">
      <c r="A23" s="4">
        <f t="shared" si="0"/>
        <v>19</v>
      </c>
      <c r="B23" s="242"/>
      <c r="C23" s="112" t="s">
        <v>58</v>
      </c>
      <c r="D23" s="76">
        <v>2102</v>
      </c>
      <c r="E23" s="55" t="s">
        <v>59</v>
      </c>
      <c r="F23" s="64">
        <v>2</v>
      </c>
      <c r="G23" s="5">
        <v>0</v>
      </c>
      <c r="H23" s="5" t="s">
        <v>25</v>
      </c>
      <c r="I23" s="6">
        <v>3</v>
      </c>
      <c r="J23" s="64"/>
      <c r="K23" s="5"/>
      <c r="L23" s="5"/>
      <c r="M23" s="6"/>
      <c r="N23" s="19"/>
      <c r="O23" s="5"/>
      <c r="P23" s="5"/>
      <c r="Q23" s="6"/>
      <c r="R23" s="19"/>
      <c r="S23" s="5"/>
      <c r="T23" s="5"/>
      <c r="U23" s="7"/>
      <c r="V23" s="146" t="s">
        <v>22</v>
      </c>
    </row>
    <row r="24" spans="1:23" ht="14.1" customHeight="1" x14ac:dyDescent="0.3">
      <c r="A24" s="4">
        <f t="shared" si="0"/>
        <v>20</v>
      </c>
      <c r="B24" s="242"/>
      <c r="C24" s="112" t="s">
        <v>60</v>
      </c>
      <c r="D24" s="76">
        <v>2102</v>
      </c>
      <c r="E24" s="55" t="s">
        <v>61</v>
      </c>
      <c r="F24" s="64"/>
      <c r="G24" s="5"/>
      <c r="H24" s="5"/>
      <c r="I24" s="6"/>
      <c r="J24" s="64">
        <v>2</v>
      </c>
      <c r="K24" s="5">
        <v>0</v>
      </c>
      <c r="L24" s="5" t="s">
        <v>25</v>
      </c>
      <c r="M24" s="6">
        <v>3</v>
      </c>
      <c r="N24" s="19"/>
      <c r="O24" s="5"/>
      <c r="P24" s="5"/>
      <c r="Q24" s="6"/>
      <c r="R24" s="19"/>
      <c r="S24" s="5"/>
      <c r="T24" s="5"/>
      <c r="U24" s="7"/>
      <c r="V24" s="146" t="s">
        <v>22</v>
      </c>
    </row>
    <row r="25" spans="1:23" ht="14.1" customHeight="1" x14ac:dyDescent="0.3">
      <c r="A25" s="4">
        <f t="shared" si="0"/>
        <v>21</v>
      </c>
      <c r="B25" s="241"/>
      <c r="C25" s="114" t="s">
        <v>62</v>
      </c>
      <c r="D25" s="78">
        <v>2102</v>
      </c>
      <c r="E25" s="57" t="s">
        <v>63</v>
      </c>
      <c r="F25" s="61"/>
      <c r="G25" s="24"/>
      <c r="H25" s="24"/>
      <c r="I25" s="124"/>
      <c r="J25" s="24"/>
      <c r="K25" s="24"/>
      <c r="L25" s="24"/>
      <c r="M25" s="62"/>
      <c r="N25" s="60">
        <v>2</v>
      </c>
      <c r="O25" s="28">
        <v>0</v>
      </c>
      <c r="P25" s="28" t="s">
        <v>25</v>
      </c>
      <c r="Q25" s="23">
        <v>3</v>
      </c>
      <c r="R25" s="60"/>
      <c r="S25" s="28"/>
      <c r="T25" s="28"/>
      <c r="U25" s="59"/>
      <c r="V25" s="145" t="s">
        <v>22</v>
      </c>
    </row>
    <row r="26" spans="1:23" ht="14.1" customHeight="1" x14ac:dyDescent="0.3">
      <c r="A26" s="4">
        <f t="shared" si="0"/>
        <v>22</v>
      </c>
      <c r="B26" s="240" t="s">
        <v>145</v>
      </c>
      <c r="C26" s="149" t="s">
        <v>64</v>
      </c>
      <c r="D26" s="137"/>
      <c r="E26" s="125"/>
      <c r="F26" s="63"/>
      <c r="G26" s="12"/>
      <c r="H26" s="12"/>
      <c r="I26" s="13"/>
      <c r="J26" s="63"/>
      <c r="K26" s="12"/>
      <c r="L26" s="12"/>
      <c r="M26" s="13"/>
      <c r="N26" s="63"/>
      <c r="O26" s="12"/>
      <c r="P26" s="12"/>
      <c r="Q26" s="13"/>
      <c r="R26" s="63">
        <v>2</v>
      </c>
      <c r="S26" s="12">
        <v>0</v>
      </c>
      <c r="T26" s="12" t="s">
        <v>21</v>
      </c>
      <c r="U26" s="13">
        <v>3</v>
      </c>
      <c r="V26" s="144" t="s">
        <v>22</v>
      </c>
    </row>
    <row r="27" spans="1:23" ht="14.1" customHeight="1" x14ac:dyDescent="0.3">
      <c r="A27" s="4">
        <f t="shared" si="0"/>
        <v>23</v>
      </c>
      <c r="B27" s="241"/>
      <c r="C27" s="150" t="s">
        <v>65</v>
      </c>
      <c r="D27" s="151"/>
      <c r="E27" s="126"/>
      <c r="F27" s="21"/>
      <c r="G27" s="25"/>
      <c r="H27" s="25"/>
      <c r="I27" s="26"/>
      <c r="J27" s="21"/>
      <c r="K27" s="25"/>
      <c r="L27" s="25"/>
      <c r="M27" s="26"/>
      <c r="N27" s="21"/>
      <c r="O27" s="25"/>
      <c r="P27" s="25"/>
      <c r="Q27" s="26"/>
      <c r="R27" s="21">
        <v>2</v>
      </c>
      <c r="S27" s="25">
        <v>0</v>
      </c>
      <c r="T27" s="25" t="s">
        <v>21</v>
      </c>
      <c r="U27" s="26">
        <v>3</v>
      </c>
      <c r="V27" s="145" t="s">
        <v>22</v>
      </c>
    </row>
    <row r="28" spans="1:23" ht="14.1" customHeight="1" thickBot="1" x14ac:dyDescent="0.35">
      <c r="A28" s="4">
        <f t="shared" si="0"/>
        <v>24</v>
      </c>
      <c r="B28" s="110" t="s">
        <v>146</v>
      </c>
      <c r="C28" s="111" t="s">
        <v>66</v>
      </c>
      <c r="D28" s="152">
        <v>2103</v>
      </c>
      <c r="E28" s="115" t="s">
        <v>67</v>
      </c>
      <c r="F28" s="127"/>
      <c r="G28" s="181"/>
      <c r="H28" s="181"/>
      <c r="I28" s="128"/>
      <c r="J28" s="246" t="s">
        <v>68</v>
      </c>
      <c r="K28" s="247"/>
      <c r="L28" s="181" t="s">
        <v>21</v>
      </c>
      <c r="M28" s="129">
        <v>5</v>
      </c>
      <c r="N28" s="127"/>
      <c r="O28" s="181"/>
      <c r="P28" s="181"/>
      <c r="Q28" s="128"/>
      <c r="R28" s="127"/>
      <c r="S28" s="181"/>
      <c r="T28" s="181"/>
      <c r="U28" s="129"/>
      <c r="V28" s="144" t="s">
        <v>22</v>
      </c>
    </row>
    <row r="29" spans="1:23" ht="14.1" customHeight="1" x14ac:dyDescent="0.3">
      <c r="A29" s="4">
        <v>25</v>
      </c>
      <c r="B29" s="240" t="s">
        <v>147</v>
      </c>
      <c r="C29" s="149" t="s">
        <v>169</v>
      </c>
      <c r="D29" s="205"/>
      <c r="E29" s="137" t="s">
        <v>171</v>
      </c>
      <c r="F29" s="206"/>
      <c r="G29" s="63"/>
      <c r="H29" s="63"/>
      <c r="I29" s="9"/>
      <c r="J29" s="207"/>
      <c r="K29" s="12"/>
      <c r="L29" s="63"/>
      <c r="M29" s="13"/>
      <c r="N29" s="63">
        <v>0</v>
      </c>
      <c r="O29" s="63">
        <v>3</v>
      </c>
      <c r="P29" s="63" t="s">
        <v>21</v>
      </c>
      <c r="Q29" s="121">
        <v>6</v>
      </c>
      <c r="R29" s="8"/>
      <c r="S29" s="63"/>
      <c r="T29" s="63"/>
      <c r="U29" s="208"/>
      <c r="V29" s="209" t="s">
        <v>22</v>
      </c>
    </row>
    <row r="30" spans="1:23" ht="14.1" customHeight="1" thickBot="1" x14ac:dyDescent="0.35">
      <c r="A30" s="4">
        <v>26</v>
      </c>
      <c r="B30" s="250"/>
      <c r="C30" s="203" t="s">
        <v>170</v>
      </c>
      <c r="D30" s="204"/>
      <c r="E30" s="140" t="s">
        <v>172</v>
      </c>
      <c r="F30" s="21"/>
      <c r="G30" s="25"/>
      <c r="H30" s="25"/>
      <c r="I30" s="26"/>
      <c r="J30" s="130"/>
      <c r="K30" s="131"/>
      <c r="L30" s="132"/>
      <c r="M30" s="133"/>
      <c r="N30" s="21"/>
      <c r="O30" s="25"/>
      <c r="P30" s="25"/>
      <c r="Q30" s="27"/>
      <c r="R30" s="20">
        <v>0</v>
      </c>
      <c r="S30" s="21">
        <v>9</v>
      </c>
      <c r="T30" s="21" t="s">
        <v>21</v>
      </c>
      <c r="U30" s="43">
        <v>24</v>
      </c>
      <c r="V30" s="147" t="s">
        <v>22</v>
      </c>
    </row>
    <row r="31" spans="1:23" ht="14.1" customHeight="1" thickBot="1" x14ac:dyDescent="0.3">
      <c r="A31" s="62"/>
      <c r="B31" s="79"/>
      <c r="C31" s="80"/>
      <c r="D31" s="81"/>
      <c r="E31" s="81"/>
      <c r="F31" s="82" t="s">
        <v>15</v>
      </c>
      <c r="G31" s="82" t="s">
        <v>16</v>
      </c>
      <c r="H31" s="82" t="s">
        <v>17</v>
      </c>
      <c r="I31" s="82" t="s">
        <v>18</v>
      </c>
      <c r="J31" s="82" t="s">
        <v>15</v>
      </c>
      <c r="K31" s="82" t="s">
        <v>16</v>
      </c>
      <c r="L31" s="82" t="s">
        <v>17</v>
      </c>
      <c r="M31" s="82" t="s">
        <v>18</v>
      </c>
      <c r="N31" s="82" t="s">
        <v>15</v>
      </c>
      <c r="O31" s="82" t="s">
        <v>16</v>
      </c>
      <c r="P31" s="82" t="s">
        <v>17</v>
      </c>
      <c r="Q31" s="82" t="s">
        <v>18</v>
      </c>
      <c r="R31" s="82" t="s">
        <v>15</v>
      </c>
      <c r="S31" s="82" t="s">
        <v>16</v>
      </c>
      <c r="T31" s="82" t="s">
        <v>17</v>
      </c>
      <c r="U31" s="82" t="s">
        <v>18</v>
      </c>
      <c r="V31" s="83"/>
    </row>
    <row r="32" spans="1:23" ht="14.1" customHeight="1" x14ac:dyDescent="0.25">
      <c r="A32" s="62"/>
      <c r="B32" s="79"/>
      <c r="C32" s="80"/>
      <c r="D32" s="229" t="s">
        <v>69</v>
      </c>
      <c r="E32" s="230"/>
      <c r="F32" s="84">
        <f>SUM(F5:F30)</f>
        <v>13</v>
      </c>
      <c r="G32" s="85">
        <f>SUM(G5:G30)</f>
        <v>9</v>
      </c>
      <c r="H32" s="85"/>
      <c r="I32" s="86">
        <f>SUM(I5:I30)</f>
        <v>28</v>
      </c>
      <c r="J32" s="84">
        <f>SUM(J5:J30)</f>
        <v>15</v>
      </c>
      <c r="K32" s="85">
        <f>SUM(K5:K30)</f>
        <v>8</v>
      </c>
      <c r="L32" s="85"/>
      <c r="M32" s="86">
        <f>SUM(M5:M30)</f>
        <v>33</v>
      </c>
      <c r="N32" s="84">
        <f>SUM(N5:N30)</f>
        <v>12</v>
      </c>
      <c r="O32" s="85">
        <f>SUM(O5:O30)</f>
        <v>9</v>
      </c>
      <c r="P32" s="85"/>
      <c r="Q32" s="86">
        <f>SUM(Q5:Q30)</f>
        <v>29</v>
      </c>
      <c r="R32" s="84">
        <f>SUM(R5:R30)</f>
        <v>4</v>
      </c>
      <c r="S32" s="85">
        <f>SUM(S5:S30)</f>
        <v>9</v>
      </c>
      <c r="T32" s="85"/>
      <c r="U32" s="86">
        <f>SUM(U5:U30)</f>
        <v>30</v>
      </c>
      <c r="V32" s="223" t="s">
        <v>70</v>
      </c>
      <c r="W32" s="224"/>
    </row>
    <row r="33" spans="1:23" ht="14.1" customHeight="1" x14ac:dyDescent="0.25">
      <c r="A33" s="62"/>
      <c r="B33" s="79"/>
      <c r="C33" s="80"/>
      <c r="D33" s="225" t="s">
        <v>71</v>
      </c>
      <c r="E33" s="226"/>
      <c r="F33" s="87" t="s">
        <v>72</v>
      </c>
      <c r="G33" s="88" t="s">
        <v>72</v>
      </c>
      <c r="H33" s="88">
        <f>COUNTIF(H5:H30,"k")</f>
        <v>4</v>
      </c>
      <c r="I33" s="89" t="s">
        <v>72</v>
      </c>
      <c r="J33" s="87" t="s">
        <v>72</v>
      </c>
      <c r="K33" s="88" t="s">
        <v>72</v>
      </c>
      <c r="L33" s="88">
        <f>COUNTIF(L5:L30,"k")</f>
        <v>4</v>
      </c>
      <c r="M33" s="89" t="s">
        <v>72</v>
      </c>
      <c r="N33" s="87" t="s">
        <v>72</v>
      </c>
      <c r="O33" s="88" t="s">
        <v>72</v>
      </c>
      <c r="P33" s="88">
        <f>COUNTIF(P5:P30,"k")</f>
        <v>4</v>
      </c>
      <c r="Q33" s="89" t="s">
        <v>72</v>
      </c>
      <c r="R33" s="87" t="s">
        <v>72</v>
      </c>
      <c r="S33" s="88" t="s">
        <v>72</v>
      </c>
      <c r="T33" s="88">
        <f>COUNTIF(T5:T30,"k")</f>
        <v>0</v>
      </c>
      <c r="U33" s="89" t="s">
        <v>72</v>
      </c>
      <c r="V33" s="90" t="s">
        <v>71</v>
      </c>
      <c r="W33" s="91">
        <f>SUM(H33+L33+P33+T33)</f>
        <v>12</v>
      </c>
    </row>
    <row r="34" spans="1:23" ht="14.1" customHeight="1" x14ac:dyDescent="0.25">
      <c r="A34" s="62"/>
      <c r="B34" s="79"/>
      <c r="C34" s="80"/>
      <c r="D34" s="225" t="s">
        <v>73</v>
      </c>
      <c r="E34" s="226"/>
      <c r="F34" s="87" t="s">
        <v>72</v>
      </c>
      <c r="G34" s="88" t="s">
        <v>72</v>
      </c>
      <c r="H34" s="88">
        <f>COUNTIF(H5:H30,"é")</f>
        <v>4</v>
      </c>
      <c r="I34" s="89" t="s">
        <v>72</v>
      </c>
      <c r="J34" s="87" t="s">
        <v>72</v>
      </c>
      <c r="K34" s="88" t="s">
        <v>72</v>
      </c>
      <c r="L34" s="88">
        <f>COUNTIF(L5:L30,"é")</f>
        <v>4</v>
      </c>
      <c r="M34" s="89" t="s">
        <v>72</v>
      </c>
      <c r="N34" s="87" t="s">
        <v>72</v>
      </c>
      <c r="O34" s="88" t="s">
        <v>72</v>
      </c>
      <c r="P34" s="88">
        <f>COUNTIF(P5:P30,"é")</f>
        <v>3</v>
      </c>
      <c r="Q34" s="89" t="s">
        <v>72</v>
      </c>
      <c r="R34" s="87" t="s">
        <v>72</v>
      </c>
      <c r="S34" s="88" t="s">
        <v>72</v>
      </c>
      <c r="T34" s="88">
        <f>COUNTIF(T5:T30,"é")</f>
        <v>3</v>
      </c>
      <c r="U34" s="89" t="s">
        <v>72</v>
      </c>
      <c r="V34" s="90" t="s">
        <v>73</v>
      </c>
      <c r="W34" s="91">
        <f>SUM(H34+L34+P34+T34)</f>
        <v>14</v>
      </c>
    </row>
    <row r="35" spans="1:23" ht="14.1" customHeight="1" x14ac:dyDescent="0.25">
      <c r="A35" s="62"/>
      <c r="B35" s="79"/>
      <c r="C35" s="80"/>
      <c r="D35" s="225" t="s">
        <v>74</v>
      </c>
      <c r="E35" s="226"/>
      <c r="F35" s="87" t="s">
        <v>72</v>
      </c>
      <c r="G35" s="88" t="s">
        <v>72</v>
      </c>
      <c r="H35" s="88">
        <f>COUNTIF(H5:H30,"s")</f>
        <v>0</v>
      </c>
      <c r="I35" s="89" t="s">
        <v>72</v>
      </c>
      <c r="J35" s="87" t="s">
        <v>72</v>
      </c>
      <c r="K35" s="88" t="s">
        <v>72</v>
      </c>
      <c r="L35" s="88">
        <f>COUNTIF(L5:L30,"s")</f>
        <v>0</v>
      </c>
      <c r="M35" s="89" t="s">
        <v>72</v>
      </c>
      <c r="N35" s="87" t="s">
        <v>72</v>
      </c>
      <c r="O35" s="88" t="s">
        <v>72</v>
      </c>
      <c r="P35" s="88">
        <f>COUNTIF(P5:P30,"s")</f>
        <v>0</v>
      </c>
      <c r="Q35" s="89" t="s">
        <v>72</v>
      </c>
      <c r="R35" s="87" t="s">
        <v>72</v>
      </c>
      <c r="S35" s="88" t="s">
        <v>72</v>
      </c>
      <c r="T35" s="88">
        <f>COUNTIF(T5:T30,"s")</f>
        <v>0</v>
      </c>
      <c r="U35" s="89" t="s">
        <v>72</v>
      </c>
      <c r="V35" s="90" t="s">
        <v>74</v>
      </c>
      <c r="W35" s="91">
        <f>SUM(H35+L35+P35+T35)</f>
        <v>0</v>
      </c>
    </row>
    <row r="36" spans="1:23" ht="14.1" customHeight="1" x14ac:dyDescent="0.25">
      <c r="A36" s="62"/>
      <c r="B36" s="79"/>
      <c r="C36" s="80"/>
      <c r="D36" s="227" t="s">
        <v>75</v>
      </c>
      <c r="E36" s="228"/>
      <c r="F36" s="92" t="s">
        <v>72</v>
      </c>
      <c r="G36" s="93" t="s">
        <v>72</v>
      </c>
      <c r="H36" s="93">
        <f>SUM(H33:H35)</f>
        <v>8</v>
      </c>
      <c r="I36" s="94" t="s">
        <v>72</v>
      </c>
      <c r="J36" s="92" t="s">
        <v>72</v>
      </c>
      <c r="K36" s="93" t="s">
        <v>72</v>
      </c>
      <c r="L36" s="93">
        <f>SUM(L33:L35)</f>
        <v>8</v>
      </c>
      <c r="M36" s="94" t="s">
        <v>72</v>
      </c>
      <c r="N36" s="92" t="s">
        <v>72</v>
      </c>
      <c r="O36" s="93" t="s">
        <v>72</v>
      </c>
      <c r="P36" s="93">
        <f>SUM(P33:P35)</f>
        <v>7</v>
      </c>
      <c r="Q36" s="94" t="s">
        <v>72</v>
      </c>
      <c r="R36" s="92" t="s">
        <v>72</v>
      </c>
      <c r="S36" s="93" t="s">
        <v>72</v>
      </c>
      <c r="T36" s="93">
        <f>SUM(T33:T35)</f>
        <v>3</v>
      </c>
      <c r="U36" s="94" t="s">
        <v>72</v>
      </c>
      <c r="V36" s="87" t="s">
        <v>76</v>
      </c>
      <c r="W36" s="91">
        <f>SUM(H36+L36+P36+T36)</f>
        <v>26</v>
      </c>
    </row>
    <row r="37" spans="1:23" ht="14.1" customHeight="1" x14ac:dyDescent="0.25">
      <c r="A37" s="62"/>
      <c r="B37" s="79"/>
      <c r="C37" s="80"/>
      <c r="D37" s="248" t="s">
        <v>77</v>
      </c>
      <c r="E37" s="249"/>
      <c r="F37" s="95">
        <f>SUM(F32,G32)</f>
        <v>22</v>
      </c>
      <c r="G37" s="96" t="s">
        <v>72</v>
      </c>
      <c r="H37" s="96" t="s">
        <v>72</v>
      </c>
      <c r="I37" s="97" t="s">
        <v>72</v>
      </c>
      <c r="J37" s="95">
        <f>SUM(J32,K32)</f>
        <v>23</v>
      </c>
      <c r="K37" s="96" t="s">
        <v>72</v>
      </c>
      <c r="L37" s="96" t="s">
        <v>72</v>
      </c>
      <c r="M37" s="97" t="s">
        <v>72</v>
      </c>
      <c r="N37" s="95">
        <f>SUM(N32,O32)</f>
        <v>21</v>
      </c>
      <c r="O37" s="96" t="s">
        <v>72</v>
      </c>
      <c r="P37" s="96" t="s">
        <v>72</v>
      </c>
      <c r="Q37" s="97" t="s">
        <v>72</v>
      </c>
      <c r="R37" s="95">
        <f>SUM(R32,S32)</f>
        <v>13</v>
      </c>
      <c r="S37" s="96" t="s">
        <v>72</v>
      </c>
      <c r="T37" s="96" t="s">
        <v>72</v>
      </c>
      <c r="U37" s="97" t="s">
        <v>72</v>
      </c>
      <c r="V37" s="87" t="s">
        <v>77</v>
      </c>
      <c r="W37" s="91">
        <f>SUM(F37+J37+N37+R37)</f>
        <v>79</v>
      </c>
    </row>
    <row r="38" spans="1:23" ht="14.1" customHeight="1" x14ac:dyDescent="0.25">
      <c r="A38" s="62"/>
      <c r="B38" s="79"/>
      <c r="C38" s="80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0" t="s">
        <v>78</v>
      </c>
      <c r="W38" s="91">
        <v>6</v>
      </c>
    </row>
    <row r="39" spans="1:23" ht="14.1" customHeight="1" thickBot="1" x14ac:dyDescent="0.3">
      <c r="A39" s="62"/>
      <c r="B39" s="79"/>
      <c r="C39" s="98" t="s">
        <v>79</v>
      </c>
      <c r="D39" s="3"/>
      <c r="E39" s="243" t="s">
        <v>80</v>
      </c>
      <c r="F39" s="244"/>
      <c r="G39" s="244"/>
      <c r="H39" s="244"/>
      <c r="I39" s="244"/>
      <c r="J39" s="244"/>
      <c r="K39" s="244"/>
      <c r="L39" s="244"/>
      <c r="M39" s="244"/>
      <c r="N39" s="244"/>
      <c r="O39" s="244"/>
      <c r="P39" s="244"/>
      <c r="Q39" s="244"/>
      <c r="R39" s="244"/>
      <c r="S39" s="244"/>
      <c r="T39" s="244"/>
      <c r="U39" s="245"/>
      <c r="V39" s="153" t="s">
        <v>81</v>
      </c>
      <c r="W39" s="100">
        <f>SUM(I32+M32+Q32+U32)</f>
        <v>120</v>
      </c>
    </row>
    <row r="40" spans="1:23" ht="15.75" customHeight="1" x14ac:dyDescent="0.25">
      <c r="A40" s="62"/>
      <c r="B40" s="79"/>
      <c r="C40" s="101" t="s">
        <v>82</v>
      </c>
      <c r="D40" s="3"/>
      <c r="E40" s="231" t="s">
        <v>167</v>
      </c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3"/>
      <c r="V40" s="83"/>
    </row>
    <row r="41" spans="1:23" ht="13.5" customHeight="1" x14ac:dyDescent="0.25">
      <c r="A41" s="62"/>
      <c r="B41" s="79"/>
      <c r="C41" s="101" t="s">
        <v>83</v>
      </c>
      <c r="D41" s="3"/>
      <c r="E41" s="234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6"/>
      <c r="V41" s="83"/>
    </row>
    <row r="42" spans="1:23" ht="13.5" customHeight="1" x14ac:dyDescent="0.25">
      <c r="A42" s="62"/>
      <c r="B42" s="79"/>
      <c r="C42" s="101" t="s">
        <v>84</v>
      </c>
      <c r="D42" s="3"/>
      <c r="E42" s="234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6"/>
      <c r="V42" s="83"/>
    </row>
    <row r="43" spans="1:23" ht="13.5" customHeight="1" x14ac:dyDescent="0.25">
      <c r="A43" s="62"/>
      <c r="B43" s="79"/>
      <c r="C43" s="102" t="s">
        <v>85</v>
      </c>
      <c r="D43" s="3"/>
      <c r="E43" s="234"/>
      <c r="F43" s="235"/>
      <c r="G43" s="235"/>
      <c r="H43" s="235"/>
      <c r="I43" s="235"/>
      <c r="J43" s="235"/>
      <c r="K43" s="235"/>
      <c r="L43" s="235"/>
      <c r="M43" s="235"/>
      <c r="N43" s="235"/>
      <c r="O43" s="235"/>
      <c r="P43" s="235"/>
      <c r="Q43" s="235"/>
      <c r="R43" s="235"/>
      <c r="S43" s="235"/>
      <c r="T43" s="235"/>
      <c r="U43" s="236"/>
      <c r="V43" s="83"/>
    </row>
    <row r="44" spans="1:23" ht="14.1" customHeight="1" x14ac:dyDescent="0.25">
      <c r="A44" s="62"/>
      <c r="B44" s="79"/>
      <c r="C44" s="102" t="s">
        <v>86</v>
      </c>
      <c r="D44" s="3"/>
      <c r="E44" s="234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6"/>
      <c r="V44" s="83"/>
    </row>
    <row r="45" spans="1:23" ht="14.1" customHeight="1" x14ac:dyDescent="0.25">
      <c r="A45" s="62"/>
      <c r="B45" s="79"/>
      <c r="C45" s="102" t="s">
        <v>87</v>
      </c>
      <c r="D45" s="3"/>
      <c r="E45" s="234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6"/>
      <c r="V45" s="83"/>
    </row>
    <row r="46" spans="1:23" ht="14.1" customHeight="1" x14ac:dyDescent="0.25">
      <c r="A46" s="62"/>
      <c r="B46" s="79"/>
      <c r="C46" s="102" t="s">
        <v>88</v>
      </c>
      <c r="D46" s="3"/>
      <c r="E46" s="234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6"/>
      <c r="V46" s="83"/>
    </row>
    <row r="47" spans="1:23" ht="14.1" customHeight="1" x14ac:dyDescent="0.25">
      <c r="A47" s="62"/>
      <c r="B47" s="79"/>
      <c r="C47" s="102" t="s">
        <v>89</v>
      </c>
      <c r="D47" s="3"/>
      <c r="E47" s="234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6"/>
      <c r="V47" s="83"/>
    </row>
    <row r="48" spans="1:23" ht="14.1" customHeight="1" thickBot="1" x14ac:dyDescent="0.3">
      <c r="A48" s="62"/>
      <c r="B48" s="79"/>
      <c r="C48" s="103" t="s">
        <v>90</v>
      </c>
      <c r="D48" s="3"/>
      <c r="E48" s="234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6"/>
      <c r="V48" s="83"/>
    </row>
    <row r="49" spans="1:22" ht="14.1" customHeight="1" x14ac:dyDescent="0.25">
      <c r="A49" s="62"/>
      <c r="B49" s="199"/>
      <c r="C49" s="200"/>
      <c r="D49" s="3"/>
      <c r="E49" s="234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6"/>
      <c r="V49" s="83"/>
    </row>
    <row r="50" spans="1:22" ht="14.1" customHeight="1" x14ac:dyDescent="0.25">
      <c r="A50" s="62"/>
      <c r="B50" s="199"/>
      <c r="C50" s="200"/>
      <c r="D50" s="3"/>
      <c r="E50" s="234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6"/>
      <c r="V50" s="83"/>
    </row>
    <row r="51" spans="1:22" ht="14.1" customHeight="1" x14ac:dyDescent="0.3">
      <c r="A51" s="62"/>
      <c r="B51" s="199"/>
      <c r="C51" s="201"/>
      <c r="D51" s="3"/>
      <c r="E51" s="234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6"/>
      <c r="V51" s="83"/>
    </row>
    <row r="52" spans="1:22" ht="14.1" customHeight="1" thickBot="1" x14ac:dyDescent="0.35">
      <c r="A52" s="62"/>
      <c r="B52" s="79"/>
      <c r="D52" s="3"/>
      <c r="E52" s="237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9"/>
      <c r="V52" s="83"/>
    </row>
    <row r="53" spans="1:22" ht="14.1" customHeight="1" thickBot="1" x14ac:dyDescent="0.35">
      <c r="A53" s="62"/>
      <c r="B53" s="104"/>
      <c r="C53" s="83"/>
      <c r="D53" s="105"/>
      <c r="E53" s="6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83"/>
    </row>
    <row r="54" spans="1:22" ht="14.1" customHeight="1" x14ac:dyDescent="0.3">
      <c r="A54" s="62"/>
      <c r="B54" s="104"/>
      <c r="C54" s="106" t="s">
        <v>91</v>
      </c>
      <c r="D54" s="173" t="s">
        <v>92</v>
      </c>
      <c r="E54" s="174">
        <v>211</v>
      </c>
      <c r="F54" s="194" t="s">
        <v>148</v>
      </c>
      <c r="G54" s="46"/>
      <c r="H54" s="46"/>
      <c r="I54" s="46"/>
      <c r="J54" s="46"/>
      <c r="K54" s="46"/>
      <c r="L54" s="46"/>
      <c r="M54" s="46"/>
      <c r="N54" s="154"/>
      <c r="O54" s="188" t="s">
        <v>93</v>
      </c>
      <c r="P54" s="189" t="s">
        <v>94</v>
      </c>
      <c r="Q54" s="190" t="s">
        <v>95</v>
      </c>
      <c r="R54" s="191" t="s">
        <v>150</v>
      </c>
      <c r="S54" s="192"/>
      <c r="T54" s="192"/>
      <c r="U54" s="192"/>
      <c r="V54" s="164"/>
    </row>
    <row r="55" spans="1:22" ht="14.1" customHeight="1" x14ac:dyDescent="0.3">
      <c r="A55" s="62"/>
      <c r="B55" s="104"/>
      <c r="C55" s="182"/>
      <c r="D55" s="183" t="s">
        <v>96</v>
      </c>
      <c r="E55" s="184">
        <v>212</v>
      </c>
      <c r="F55" s="195" t="s">
        <v>149</v>
      </c>
      <c r="G55" s="185"/>
      <c r="H55" s="185"/>
      <c r="I55" s="185"/>
      <c r="J55" s="185"/>
      <c r="K55" s="185"/>
      <c r="L55" s="185"/>
      <c r="M55" s="185"/>
      <c r="N55" s="186"/>
      <c r="O55" s="193" t="s">
        <v>93</v>
      </c>
      <c r="P55" s="37" t="s">
        <v>94</v>
      </c>
      <c r="Q55" s="34" t="s">
        <v>95</v>
      </c>
      <c r="R55" s="36">
        <v>16</v>
      </c>
      <c r="S55" s="41">
        <v>17</v>
      </c>
      <c r="T55" s="41"/>
      <c r="U55" s="41"/>
      <c r="V55" s="187"/>
    </row>
    <row r="56" spans="1:22" ht="14.1" customHeight="1" x14ac:dyDescent="0.3">
      <c r="A56" s="62"/>
      <c r="B56" s="104"/>
      <c r="C56" s="47"/>
      <c r="D56" s="175" t="s">
        <v>99</v>
      </c>
      <c r="E56" s="176">
        <v>23</v>
      </c>
      <c r="F56" s="33" t="s">
        <v>151</v>
      </c>
      <c r="G56" s="42"/>
      <c r="H56" s="42"/>
      <c r="I56" s="42"/>
      <c r="J56" s="42"/>
      <c r="K56" s="42"/>
      <c r="L56" s="35"/>
      <c r="M56" s="35"/>
      <c r="N56" s="155"/>
      <c r="O56" s="32" t="s">
        <v>95</v>
      </c>
      <c r="P56" s="37" t="s">
        <v>97</v>
      </c>
      <c r="Q56" s="34" t="s">
        <v>98</v>
      </c>
      <c r="R56" s="41">
        <v>1</v>
      </c>
      <c r="S56" s="41"/>
      <c r="T56" s="41"/>
      <c r="U56" s="41"/>
      <c r="V56" s="165"/>
    </row>
    <row r="57" spans="1:22" ht="14.1" customHeight="1" x14ac:dyDescent="0.3">
      <c r="A57" s="62"/>
      <c r="B57" s="107"/>
      <c r="C57" s="47"/>
      <c r="D57" s="175" t="s">
        <v>104</v>
      </c>
      <c r="E57" s="176">
        <v>24</v>
      </c>
      <c r="F57" s="36" t="s">
        <v>159</v>
      </c>
      <c r="G57" s="42"/>
      <c r="H57" s="42"/>
      <c r="I57" s="42"/>
      <c r="J57" s="35"/>
      <c r="K57" s="35"/>
      <c r="L57" s="35"/>
      <c r="M57" s="35"/>
      <c r="N57" s="156"/>
      <c r="O57" s="32" t="s">
        <v>100</v>
      </c>
      <c r="P57" s="37" t="s">
        <v>101</v>
      </c>
      <c r="Q57" s="34" t="s">
        <v>102</v>
      </c>
      <c r="R57" s="36" t="s">
        <v>103</v>
      </c>
      <c r="S57" s="41"/>
      <c r="T57" s="41"/>
      <c r="U57" s="41"/>
      <c r="V57" s="165"/>
    </row>
    <row r="58" spans="1:22" ht="15" customHeight="1" x14ac:dyDescent="0.3">
      <c r="C58" s="48"/>
      <c r="D58" s="175" t="s">
        <v>107</v>
      </c>
      <c r="E58" s="176">
        <v>27</v>
      </c>
      <c r="F58" s="33" t="s">
        <v>158</v>
      </c>
      <c r="G58" s="38"/>
      <c r="H58" s="38"/>
      <c r="I58" s="38"/>
      <c r="J58" s="38"/>
      <c r="K58" s="38"/>
      <c r="L58" s="42"/>
      <c r="M58" s="42"/>
      <c r="N58" s="155"/>
      <c r="O58" s="32" t="s">
        <v>105</v>
      </c>
      <c r="P58" s="37" t="s">
        <v>98</v>
      </c>
      <c r="Q58" s="34" t="s">
        <v>102</v>
      </c>
      <c r="R58" s="36" t="s">
        <v>106</v>
      </c>
      <c r="S58" s="41"/>
      <c r="T58" s="41"/>
      <c r="U58" s="41"/>
      <c r="V58" s="165"/>
    </row>
    <row r="59" spans="1:22" ht="15" customHeight="1" x14ac:dyDescent="0.3">
      <c r="C59" s="49"/>
      <c r="D59" s="175" t="s">
        <v>110</v>
      </c>
      <c r="E59" s="176">
        <v>28</v>
      </c>
      <c r="F59" s="33" t="s">
        <v>155</v>
      </c>
      <c r="G59" s="37"/>
      <c r="H59" s="37"/>
      <c r="I59" s="37"/>
      <c r="J59" s="42"/>
      <c r="K59" s="42"/>
      <c r="L59" s="42"/>
      <c r="M59" s="42"/>
      <c r="N59" s="155"/>
      <c r="O59" s="32" t="s">
        <v>108</v>
      </c>
      <c r="P59" s="37" t="s">
        <v>94</v>
      </c>
      <c r="Q59" s="34" t="s">
        <v>109</v>
      </c>
      <c r="R59" s="41">
        <v>8</v>
      </c>
      <c r="S59" s="41"/>
      <c r="T59" s="41"/>
      <c r="U59" s="41"/>
      <c r="V59" s="165"/>
    </row>
    <row r="60" spans="1:22" ht="15" customHeight="1" x14ac:dyDescent="0.3">
      <c r="C60" s="50"/>
      <c r="D60" s="175" t="s">
        <v>111</v>
      </c>
      <c r="E60" s="177">
        <v>291</v>
      </c>
      <c r="F60" s="197" t="s">
        <v>156</v>
      </c>
      <c r="G60" s="42"/>
      <c r="H60" s="42"/>
      <c r="I60" s="42"/>
      <c r="J60" s="35"/>
      <c r="K60" s="35"/>
      <c r="L60" s="35"/>
      <c r="M60" s="35"/>
      <c r="N60" s="156"/>
      <c r="O60" s="32" t="s">
        <v>105</v>
      </c>
      <c r="P60" s="37" t="s">
        <v>98</v>
      </c>
      <c r="Q60" s="34" t="s">
        <v>109</v>
      </c>
      <c r="R60" s="36" t="s">
        <v>161</v>
      </c>
      <c r="S60" s="41"/>
      <c r="T60" s="41"/>
      <c r="U60" s="41"/>
      <c r="V60" s="165"/>
    </row>
    <row r="61" spans="1:22" ht="15" customHeight="1" x14ac:dyDescent="0.3">
      <c r="C61" s="50"/>
      <c r="D61" s="175" t="s">
        <v>113</v>
      </c>
      <c r="E61" s="177">
        <v>292</v>
      </c>
      <c r="F61" s="197" t="s">
        <v>157</v>
      </c>
      <c r="G61" s="42"/>
      <c r="H61" s="42"/>
      <c r="I61" s="42"/>
      <c r="J61" s="35"/>
      <c r="K61" s="35"/>
      <c r="L61" s="35"/>
      <c r="M61" s="35"/>
      <c r="N61" s="156"/>
      <c r="O61" s="32" t="s">
        <v>105</v>
      </c>
      <c r="P61" s="37" t="s">
        <v>98</v>
      </c>
      <c r="Q61" s="34" t="s">
        <v>109</v>
      </c>
      <c r="R61" s="36">
        <v>13</v>
      </c>
      <c r="S61" s="41"/>
      <c r="T61" s="41"/>
      <c r="U61" s="41"/>
      <c r="V61" s="165"/>
    </row>
    <row r="62" spans="1:22" ht="15" customHeight="1" x14ac:dyDescent="0.3">
      <c r="C62" s="51"/>
      <c r="D62" s="175" t="s">
        <v>115</v>
      </c>
      <c r="E62" s="177">
        <v>2101</v>
      </c>
      <c r="F62" s="196" t="s">
        <v>152</v>
      </c>
      <c r="G62" s="35"/>
      <c r="H62" s="35"/>
      <c r="I62" s="35"/>
      <c r="J62" s="39"/>
      <c r="K62" s="39"/>
      <c r="L62" s="39"/>
      <c r="M62" s="39"/>
      <c r="N62" s="157"/>
      <c r="O62" s="32" t="s">
        <v>108</v>
      </c>
      <c r="P62" s="37" t="s">
        <v>97</v>
      </c>
      <c r="Q62" s="34" t="s">
        <v>112</v>
      </c>
      <c r="R62" s="36" t="s">
        <v>160</v>
      </c>
      <c r="S62" s="41"/>
      <c r="T62" s="41"/>
      <c r="U62" s="41"/>
      <c r="V62" s="166"/>
    </row>
    <row r="63" spans="1:22" ht="15" customHeight="1" x14ac:dyDescent="0.3">
      <c r="C63" s="51"/>
      <c r="D63" s="175" t="s">
        <v>163</v>
      </c>
      <c r="E63" s="177">
        <v>2102</v>
      </c>
      <c r="F63" s="196" t="s">
        <v>153</v>
      </c>
      <c r="G63" s="35"/>
      <c r="H63" s="35"/>
      <c r="I63" s="35"/>
      <c r="J63" s="39"/>
      <c r="K63" s="39"/>
      <c r="L63" s="39"/>
      <c r="M63" s="39"/>
      <c r="N63" s="157"/>
      <c r="O63" s="32" t="s">
        <v>108</v>
      </c>
      <c r="P63" s="37" t="s">
        <v>97</v>
      </c>
      <c r="Q63" s="34" t="s">
        <v>112</v>
      </c>
      <c r="R63" s="36" t="s">
        <v>162</v>
      </c>
      <c r="S63" s="41"/>
      <c r="T63" s="41"/>
      <c r="U63" s="41"/>
      <c r="V63" s="166"/>
    </row>
    <row r="64" spans="1:22" ht="15" customHeight="1" x14ac:dyDescent="0.3">
      <c r="C64" s="51"/>
      <c r="D64" s="175" t="s">
        <v>164</v>
      </c>
      <c r="E64" s="177">
        <v>2103</v>
      </c>
      <c r="F64" s="196" t="s">
        <v>154</v>
      </c>
      <c r="G64" s="35"/>
      <c r="H64" s="35"/>
      <c r="I64" s="35"/>
      <c r="J64" s="39"/>
      <c r="K64" s="39"/>
      <c r="L64" s="39"/>
      <c r="M64" s="39"/>
      <c r="N64" s="157"/>
      <c r="O64" s="32" t="s">
        <v>108</v>
      </c>
      <c r="P64" s="37" t="s">
        <v>97</v>
      </c>
      <c r="Q64" s="34" t="s">
        <v>112</v>
      </c>
      <c r="R64" s="36">
        <v>24</v>
      </c>
      <c r="S64" s="41"/>
      <c r="T64" s="41"/>
      <c r="U64" s="41"/>
      <c r="V64" s="166"/>
    </row>
    <row r="65" spans="2:22" ht="15" customHeight="1" x14ac:dyDescent="0.3">
      <c r="C65" s="51"/>
      <c r="D65" s="175" t="s">
        <v>165</v>
      </c>
      <c r="E65" s="177">
        <v>52</v>
      </c>
      <c r="F65" s="36" t="s">
        <v>114</v>
      </c>
      <c r="G65" s="39"/>
      <c r="H65" s="39"/>
      <c r="I65" s="39"/>
      <c r="J65" s="40"/>
      <c r="K65" s="40"/>
      <c r="L65" s="108"/>
      <c r="M65" s="108"/>
      <c r="N65" s="158"/>
      <c r="O65" s="32" t="s">
        <v>108</v>
      </c>
      <c r="P65" s="37" t="s">
        <v>105</v>
      </c>
      <c r="Q65" s="34" t="s">
        <v>98</v>
      </c>
      <c r="R65" s="41">
        <v>9</v>
      </c>
      <c r="S65" s="41"/>
      <c r="T65" s="41"/>
      <c r="U65" s="41"/>
      <c r="V65" s="165"/>
    </row>
    <row r="66" spans="2:22" ht="15" customHeight="1" x14ac:dyDescent="0.3">
      <c r="B66" s="109"/>
      <c r="C66" s="180"/>
      <c r="D66" s="178" t="s">
        <v>166</v>
      </c>
      <c r="E66" s="179">
        <v>56</v>
      </c>
      <c r="F66" s="52" t="s">
        <v>116</v>
      </c>
      <c r="G66" s="159"/>
      <c r="H66" s="159"/>
      <c r="I66" s="159"/>
      <c r="J66" s="160"/>
      <c r="K66" s="161"/>
      <c r="L66" s="162"/>
      <c r="M66" s="162"/>
      <c r="N66" s="163"/>
      <c r="O66" s="167" t="s">
        <v>117</v>
      </c>
      <c r="P66" s="168" t="s">
        <v>118</v>
      </c>
      <c r="Q66" s="169" t="s">
        <v>95</v>
      </c>
      <c r="R66" s="170">
        <v>12</v>
      </c>
      <c r="S66" s="171"/>
      <c r="T66" s="170"/>
      <c r="U66" s="170"/>
      <c r="V66" s="172"/>
    </row>
    <row r="67" spans="2:22" x14ac:dyDescent="0.3">
      <c r="R67" s="3"/>
      <c r="S67" s="30"/>
      <c r="T67" s="30"/>
    </row>
  </sheetData>
  <mergeCells count="24">
    <mergeCell ref="E40:U52"/>
    <mergeCell ref="B6:B7"/>
    <mergeCell ref="B8:B25"/>
    <mergeCell ref="B26:B27"/>
    <mergeCell ref="E39:U39"/>
    <mergeCell ref="J28:K28"/>
    <mergeCell ref="D37:E37"/>
    <mergeCell ref="B29:B30"/>
    <mergeCell ref="V32:W32"/>
    <mergeCell ref="D33:E33"/>
    <mergeCell ref="D34:E34"/>
    <mergeCell ref="D35:E35"/>
    <mergeCell ref="D36:E36"/>
    <mergeCell ref="D32:E32"/>
    <mergeCell ref="A3:A4"/>
    <mergeCell ref="B3:B4"/>
    <mergeCell ref="C3:C4"/>
    <mergeCell ref="E3:E4"/>
    <mergeCell ref="V3:V4"/>
    <mergeCell ref="D3:D4"/>
    <mergeCell ref="F3:I3"/>
    <mergeCell ref="J3:M3"/>
    <mergeCell ref="N3:Q3"/>
    <mergeCell ref="R3:U3"/>
  </mergeCells>
  <phoneticPr fontId="2" type="noConversion"/>
  <pageMargins left="0.19685039370078741" right="0.19685039370078741" top="0.19685039370078741" bottom="0.19685039370078741" header="0.31496062992125984" footer="0.31496062992125984"/>
  <pageSetup paperSize="8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showGridLines="0" workbookViewId="0">
      <selection activeCell="C22" sqref="C22"/>
    </sheetView>
  </sheetViews>
  <sheetFormatPr defaultColWidth="9.109375" defaultRowHeight="13.8" x14ac:dyDescent="0.3"/>
  <cols>
    <col min="1" max="1" width="2.88671875" style="31" customWidth="1"/>
    <col min="2" max="2" width="14.33203125" style="3" customWidth="1"/>
    <col min="3" max="3" width="37.109375" style="3" customWidth="1"/>
    <col min="4" max="4" width="4.33203125" style="29" customWidth="1"/>
    <col min="5" max="5" width="18.88671875" style="30" customWidth="1"/>
    <col min="6" max="21" width="2.6640625" style="31" customWidth="1"/>
    <col min="22" max="22" width="39.109375" style="3" customWidth="1"/>
    <col min="23" max="23" width="4" style="3" customWidth="1"/>
    <col min="24" max="16384" width="9.109375" style="3"/>
  </cols>
  <sheetData>
    <row r="1" spans="1:22" s="1" customFormat="1" ht="20.399999999999999" x14ac:dyDescent="0.3">
      <c r="A1" s="65"/>
      <c r="C1" s="66" t="s">
        <v>0</v>
      </c>
      <c r="D1" s="67" t="s">
        <v>1</v>
      </c>
      <c r="E1" s="68"/>
      <c r="F1" s="65"/>
      <c r="G1" s="65"/>
      <c r="H1" s="65"/>
      <c r="I1" s="65"/>
      <c r="J1" s="65"/>
      <c r="K1" s="65"/>
      <c r="L1" s="65"/>
      <c r="M1" s="65"/>
      <c r="N1" s="69" t="s">
        <v>2</v>
      </c>
      <c r="O1" s="65"/>
      <c r="P1" s="65"/>
      <c r="Q1" s="65"/>
      <c r="S1" s="65"/>
      <c r="T1" s="65"/>
      <c r="U1" s="65"/>
      <c r="V1" s="70" t="s">
        <v>119</v>
      </c>
    </row>
    <row r="2" spans="1:22" s="2" customFormat="1" ht="20.399999999999999" x14ac:dyDescent="0.3">
      <c r="A2" s="71"/>
      <c r="C2" s="70" t="s">
        <v>4</v>
      </c>
      <c r="D2" s="72"/>
      <c r="E2" s="73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66"/>
    </row>
    <row r="3" spans="1:22" ht="14.1" customHeight="1" x14ac:dyDescent="0.3">
      <c r="A3" s="213" t="s">
        <v>5</v>
      </c>
      <c r="B3" s="215" t="s">
        <v>6</v>
      </c>
      <c r="C3" s="215" t="s">
        <v>7</v>
      </c>
      <c r="D3" s="215" t="s">
        <v>8</v>
      </c>
      <c r="E3" s="215" t="s">
        <v>9</v>
      </c>
      <c r="F3" s="220" t="s">
        <v>10</v>
      </c>
      <c r="G3" s="220"/>
      <c r="H3" s="220"/>
      <c r="I3" s="221"/>
      <c r="J3" s="222" t="s">
        <v>11</v>
      </c>
      <c r="K3" s="220"/>
      <c r="L3" s="220"/>
      <c r="M3" s="221"/>
      <c r="N3" s="222" t="s">
        <v>12</v>
      </c>
      <c r="O3" s="220"/>
      <c r="P3" s="220"/>
      <c r="Q3" s="221"/>
      <c r="R3" s="222" t="s">
        <v>13</v>
      </c>
      <c r="S3" s="220"/>
      <c r="T3" s="220"/>
      <c r="U3" s="221"/>
      <c r="V3" s="218" t="s">
        <v>14</v>
      </c>
    </row>
    <row r="4" spans="1:22" ht="14.1" customHeight="1" x14ac:dyDescent="0.25">
      <c r="A4" s="214"/>
      <c r="B4" s="216"/>
      <c r="C4" s="216"/>
      <c r="D4" s="217"/>
      <c r="E4" s="217"/>
      <c r="F4" s="74" t="s">
        <v>15</v>
      </c>
      <c r="G4" s="74" t="s">
        <v>16</v>
      </c>
      <c r="H4" s="74" t="s">
        <v>17</v>
      </c>
      <c r="I4" s="75" t="s">
        <v>18</v>
      </c>
      <c r="J4" s="74" t="s">
        <v>15</v>
      </c>
      <c r="K4" s="74" t="s">
        <v>16</v>
      </c>
      <c r="L4" s="74" t="s">
        <v>17</v>
      </c>
      <c r="M4" s="75" t="s">
        <v>18</v>
      </c>
      <c r="N4" s="74" t="s">
        <v>15</v>
      </c>
      <c r="O4" s="74" t="s">
        <v>16</v>
      </c>
      <c r="P4" s="74" t="s">
        <v>17</v>
      </c>
      <c r="Q4" s="75" t="s">
        <v>18</v>
      </c>
      <c r="R4" s="74" t="s">
        <v>15</v>
      </c>
      <c r="S4" s="74" t="s">
        <v>16</v>
      </c>
      <c r="T4" s="74" t="s">
        <v>17</v>
      </c>
      <c r="U4" s="75" t="s">
        <v>18</v>
      </c>
      <c r="V4" s="219"/>
    </row>
    <row r="5" spans="1:22" ht="14.1" customHeight="1" x14ac:dyDescent="0.3">
      <c r="A5" s="45">
        <v>1</v>
      </c>
      <c r="B5" s="110" t="s">
        <v>143</v>
      </c>
      <c r="C5" s="111" t="s">
        <v>19</v>
      </c>
      <c r="D5" s="141">
        <v>23</v>
      </c>
      <c r="E5" s="115" t="s">
        <v>120</v>
      </c>
      <c r="F5" s="116">
        <v>0</v>
      </c>
      <c r="G5" s="117">
        <v>4</v>
      </c>
      <c r="H5" s="117" t="s">
        <v>21</v>
      </c>
      <c r="I5" s="118">
        <v>5</v>
      </c>
      <c r="J5" s="119"/>
      <c r="K5" s="117"/>
      <c r="L5" s="117"/>
      <c r="M5" s="118"/>
      <c r="N5" s="119"/>
      <c r="O5" s="117"/>
      <c r="P5" s="117"/>
      <c r="Q5" s="118"/>
      <c r="R5" s="119"/>
      <c r="S5" s="117"/>
      <c r="T5" s="117"/>
      <c r="U5" s="148"/>
      <c r="V5" s="143" t="s">
        <v>22</v>
      </c>
    </row>
    <row r="6" spans="1:22" ht="14.1" customHeight="1" x14ac:dyDescent="0.3">
      <c r="A6" s="4">
        <v>2</v>
      </c>
      <c r="B6" s="240" t="s">
        <v>142</v>
      </c>
      <c r="C6" s="135" t="s">
        <v>23</v>
      </c>
      <c r="D6" s="138">
        <v>2101</v>
      </c>
      <c r="E6" s="120" t="s">
        <v>121</v>
      </c>
      <c r="F6" s="8">
        <v>2</v>
      </c>
      <c r="G6" s="63">
        <v>0</v>
      </c>
      <c r="H6" s="63" t="s">
        <v>25</v>
      </c>
      <c r="I6" s="9">
        <v>2</v>
      </c>
      <c r="J6" s="63"/>
      <c r="K6" s="63"/>
      <c r="L6" s="63"/>
      <c r="M6" s="121"/>
      <c r="N6" s="8"/>
      <c r="O6" s="12"/>
      <c r="P6" s="12"/>
      <c r="Q6" s="13"/>
      <c r="R6" s="8"/>
      <c r="S6" s="12"/>
      <c r="T6" s="12"/>
      <c r="U6" s="22"/>
      <c r="V6" s="144" t="s">
        <v>22</v>
      </c>
    </row>
    <row r="7" spans="1:22" ht="14.1" customHeight="1" x14ac:dyDescent="0.3">
      <c r="A7" s="4">
        <v>3</v>
      </c>
      <c r="B7" s="241"/>
      <c r="C7" s="136" t="s">
        <v>26</v>
      </c>
      <c r="D7" s="139">
        <v>2101</v>
      </c>
      <c r="E7" s="122" t="s">
        <v>122</v>
      </c>
      <c r="F7" s="20">
        <v>3</v>
      </c>
      <c r="G7" s="21">
        <v>0</v>
      </c>
      <c r="H7" s="21" t="s">
        <v>25</v>
      </c>
      <c r="I7" s="44">
        <v>4</v>
      </c>
      <c r="J7" s="21"/>
      <c r="K7" s="21"/>
      <c r="L7" s="21"/>
      <c r="M7" s="43"/>
      <c r="N7" s="20"/>
      <c r="O7" s="21"/>
      <c r="P7" s="21"/>
      <c r="Q7" s="44"/>
      <c r="R7" s="20"/>
      <c r="S7" s="21"/>
      <c r="T7" s="21"/>
      <c r="U7" s="43"/>
      <c r="V7" s="145" t="s">
        <v>22</v>
      </c>
    </row>
    <row r="8" spans="1:22" ht="14.1" customHeight="1" x14ac:dyDescent="0.3">
      <c r="A8" s="4">
        <v>4</v>
      </c>
      <c r="B8" s="240" t="s">
        <v>144</v>
      </c>
      <c r="C8" s="113" t="s">
        <v>28</v>
      </c>
      <c r="D8" s="77">
        <v>27</v>
      </c>
      <c r="E8" s="123" t="s">
        <v>123</v>
      </c>
      <c r="F8" s="10">
        <v>2</v>
      </c>
      <c r="G8" s="14">
        <v>2</v>
      </c>
      <c r="H8" s="14" t="s">
        <v>21</v>
      </c>
      <c r="I8" s="16">
        <v>4</v>
      </c>
      <c r="J8" s="10"/>
      <c r="K8" s="14"/>
      <c r="L8" s="14"/>
      <c r="M8" s="16"/>
      <c r="N8" s="17"/>
      <c r="O8" s="14"/>
      <c r="P8" s="14"/>
      <c r="Q8" s="16"/>
      <c r="R8" s="8"/>
      <c r="S8" s="12"/>
      <c r="T8" s="12"/>
      <c r="U8" s="22"/>
      <c r="V8" s="144" t="s">
        <v>22</v>
      </c>
    </row>
    <row r="9" spans="1:22" ht="14.1" customHeight="1" x14ac:dyDescent="0.3">
      <c r="A9" s="4">
        <v>5</v>
      </c>
      <c r="B9" s="242"/>
      <c r="C9" s="112" t="s">
        <v>30</v>
      </c>
      <c r="D9" s="76">
        <v>27</v>
      </c>
      <c r="E9" s="55" t="s">
        <v>124</v>
      </c>
      <c r="F9" s="64"/>
      <c r="G9" s="5"/>
      <c r="H9" s="5"/>
      <c r="I9" s="6"/>
      <c r="J9" s="64">
        <v>2</v>
      </c>
      <c r="K9" s="5">
        <v>2</v>
      </c>
      <c r="L9" s="5" t="s">
        <v>25</v>
      </c>
      <c r="M9" s="6">
        <v>4</v>
      </c>
      <c r="N9" s="19"/>
      <c r="O9" s="5"/>
      <c r="P9" s="5"/>
      <c r="Q9" s="6"/>
      <c r="R9" s="19"/>
      <c r="S9" s="5"/>
      <c r="T9" s="5"/>
      <c r="U9" s="7"/>
      <c r="V9" s="146" t="s">
        <v>28</v>
      </c>
    </row>
    <row r="10" spans="1:22" ht="14.1" customHeight="1" x14ac:dyDescent="0.3">
      <c r="A10" s="4">
        <v>6</v>
      </c>
      <c r="B10" s="242"/>
      <c r="C10" s="112" t="s">
        <v>32</v>
      </c>
      <c r="D10" s="76">
        <v>24</v>
      </c>
      <c r="E10" s="55" t="s">
        <v>125</v>
      </c>
      <c r="F10" s="64"/>
      <c r="G10" s="5"/>
      <c r="H10" s="5"/>
      <c r="I10" s="6"/>
      <c r="J10" s="64">
        <v>2</v>
      </c>
      <c r="K10" s="5">
        <v>2</v>
      </c>
      <c r="L10" s="5" t="s">
        <v>21</v>
      </c>
      <c r="M10" s="6">
        <v>4</v>
      </c>
      <c r="N10" s="19"/>
      <c r="O10" s="5"/>
      <c r="P10" s="5"/>
      <c r="Q10" s="6"/>
      <c r="R10" s="19"/>
      <c r="S10" s="5"/>
      <c r="T10" s="5"/>
      <c r="U10" s="7"/>
      <c r="V10" s="146" t="s">
        <v>22</v>
      </c>
    </row>
    <row r="11" spans="1:22" ht="14.1" customHeight="1" x14ac:dyDescent="0.3">
      <c r="A11" s="4">
        <v>7</v>
      </c>
      <c r="B11" s="242"/>
      <c r="C11" s="53" t="s">
        <v>34</v>
      </c>
      <c r="D11" s="76">
        <v>24</v>
      </c>
      <c r="E11" s="54" t="s">
        <v>126</v>
      </c>
      <c r="F11" s="10"/>
      <c r="G11" s="14"/>
      <c r="H11" s="14"/>
      <c r="I11" s="16"/>
      <c r="J11" s="10"/>
      <c r="K11" s="14"/>
      <c r="L11" s="14"/>
      <c r="M11" s="16"/>
      <c r="N11" s="17">
        <v>2</v>
      </c>
      <c r="O11" s="14">
        <v>2</v>
      </c>
      <c r="P11" s="14" t="s">
        <v>25</v>
      </c>
      <c r="Q11" s="16">
        <v>4</v>
      </c>
      <c r="R11" s="17"/>
      <c r="S11" s="14"/>
      <c r="T11" s="14"/>
      <c r="U11" s="15"/>
      <c r="V11" s="146" t="s">
        <v>32</v>
      </c>
    </row>
    <row r="12" spans="1:22" ht="14.1" customHeight="1" x14ac:dyDescent="0.3">
      <c r="A12" s="4">
        <v>8</v>
      </c>
      <c r="B12" s="242"/>
      <c r="C12" s="112" t="s">
        <v>36</v>
      </c>
      <c r="D12" s="76">
        <v>28</v>
      </c>
      <c r="E12" s="55" t="s">
        <v>127</v>
      </c>
      <c r="F12" s="64"/>
      <c r="G12" s="5"/>
      <c r="H12" s="5"/>
      <c r="I12" s="6"/>
      <c r="J12" s="64"/>
      <c r="K12" s="5"/>
      <c r="L12" s="5"/>
      <c r="M12" s="6"/>
      <c r="N12" s="19">
        <v>2</v>
      </c>
      <c r="O12" s="5">
        <v>0</v>
      </c>
      <c r="P12" s="5" t="s">
        <v>21</v>
      </c>
      <c r="Q12" s="6">
        <v>3</v>
      </c>
      <c r="R12" s="19"/>
      <c r="S12" s="5"/>
      <c r="T12" s="5"/>
      <c r="U12" s="7"/>
      <c r="V12" s="146" t="s">
        <v>22</v>
      </c>
    </row>
    <row r="13" spans="1:22" ht="14.1" customHeight="1" x14ac:dyDescent="0.3">
      <c r="A13" s="4">
        <v>9</v>
      </c>
      <c r="B13" s="242"/>
      <c r="C13" s="112" t="s">
        <v>38</v>
      </c>
      <c r="D13" s="76">
        <v>52</v>
      </c>
      <c r="E13" s="55" t="s">
        <v>128</v>
      </c>
      <c r="F13" s="64">
        <v>2</v>
      </c>
      <c r="G13" s="5">
        <v>0</v>
      </c>
      <c r="H13" s="5" t="s">
        <v>25</v>
      </c>
      <c r="I13" s="6">
        <v>3</v>
      </c>
      <c r="J13" s="64"/>
      <c r="K13" s="5"/>
      <c r="L13" s="5"/>
      <c r="M13" s="6"/>
      <c r="N13" s="19"/>
      <c r="O13" s="5"/>
      <c r="P13" s="5"/>
      <c r="Q13" s="6"/>
      <c r="R13" s="19"/>
      <c r="S13" s="5"/>
      <c r="T13" s="5"/>
      <c r="U13" s="7"/>
      <c r="V13" s="146" t="s">
        <v>22</v>
      </c>
    </row>
    <row r="14" spans="1:22" ht="14.1" customHeight="1" x14ac:dyDescent="0.3">
      <c r="A14" s="4">
        <v>10</v>
      </c>
      <c r="B14" s="242"/>
      <c r="C14" s="112" t="s">
        <v>40</v>
      </c>
      <c r="D14" s="76">
        <v>291</v>
      </c>
      <c r="E14" s="55" t="s">
        <v>129</v>
      </c>
      <c r="F14" s="64"/>
      <c r="G14" s="5"/>
      <c r="H14" s="5"/>
      <c r="I14" s="6"/>
      <c r="J14" s="64">
        <v>2</v>
      </c>
      <c r="K14" s="5">
        <v>0</v>
      </c>
      <c r="L14" s="5" t="s">
        <v>21</v>
      </c>
      <c r="M14" s="6">
        <v>3</v>
      </c>
      <c r="N14" s="19"/>
      <c r="O14" s="5"/>
      <c r="P14" s="5"/>
      <c r="Q14" s="6"/>
      <c r="R14" s="19"/>
      <c r="S14" s="5"/>
      <c r="T14" s="5"/>
      <c r="U14" s="7"/>
      <c r="V14" s="146" t="s">
        <v>22</v>
      </c>
    </row>
    <row r="15" spans="1:22" ht="14.1" customHeight="1" x14ac:dyDescent="0.3">
      <c r="A15" s="4">
        <f t="shared" ref="A15:A28" si="0">A14+1</f>
        <v>11</v>
      </c>
      <c r="B15" s="242"/>
      <c r="C15" s="112" t="s">
        <v>42</v>
      </c>
      <c r="D15" s="76">
        <v>291</v>
      </c>
      <c r="E15" s="55" t="s">
        <v>130</v>
      </c>
      <c r="F15" s="64"/>
      <c r="G15" s="5"/>
      <c r="H15" s="5"/>
      <c r="I15" s="6"/>
      <c r="J15" s="64"/>
      <c r="K15" s="5"/>
      <c r="L15" s="5"/>
      <c r="M15" s="6"/>
      <c r="N15" s="19">
        <v>2</v>
      </c>
      <c r="O15" s="5">
        <v>2</v>
      </c>
      <c r="P15" s="5" t="s">
        <v>21</v>
      </c>
      <c r="Q15" s="6">
        <v>5</v>
      </c>
      <c r="R15" s="19"/>
      <c r="S15" s="5"/>
      <c r="T15" s="5"/>
      <c r="U15" s="7"/>
      <c r="V15" s="146" t="s">
        <v>22</v>
      </c>
    </row>
    <row r="16" spans="1:22" ht="14.1" customHeight="1" x14ac:dyDescent="0.3">
      <c r="A16" s="4">
        <f t="shared" si="0"/>
        <v>12</v>
      </c>
      <c r="B16" s="242"/>
      <c r="C16" s="112" t="s">
        <v>44</v>
      </c>
      <c r="D16" s="76">
        <v>56</v>
      </c>
      <c r="E16" s="55" t="s">
        <v>131</v>
      </c>
      <c r="F16" s="64"/>
      <c r="G16" s="5"/>
      <c r="H16" s="5"/>
      <c r="I16" s="6"/>
      <c r="J16" s="64"/>
      <c r="K16" s="5"/>
      <c r="L16" s="5"/>
      <c r="M16" s="6"/>
      <c r="N16" s="19">
        <v>2</v>
      </c>
      <c r="O16" s="5">
        <v>0</v>
      </c>
      <c r="P16" s="5" t="s">
        <v>25</v>
      </c>
      <c r="Q16" s="6">
        <v>3</v>
      </c>
      <c r="R16" s="19"/>
      <c r="S16" s="5"/>
      <c r="T16" s="5"/>
      <c r="U16" s="7"/>
      <c r="V16" s="146" t="s">
        <v>22</v>
      </c>
    </row>
    <row r="17" spans="1:23" ht="14.1" customHeight="1" x14ac:dyDescent="0.3">
      <c r="A17" s="4">
        <f t="shared" si="0"/>
        <v>13</v>
      </c>
      <c r="B17" s="242"/>
      <c r="C17" s="112" t="s">
        <v>46</v>
      </c>
      <c r="D17" s="76">
        <v>292</v>
      </c>
      <c r="E17" s="55" t="s">
        <v>132</v>
      </c>
      <c r="F17" s="64"/>
      <c r="G17" s="5"/>
      <c r="H17" s="5"/>
      <c r="I17" s="6"/>
      <c r="J17" s="64">
        <v>2</v>
      </c>
      <c r="K17" s="5">
        <v>2</v>
      </c>
      <c r="L17" s="5" t="s">
        <v>25</v>
      </c>
      <c r="M17" s="6">
        <v>5</v>
      </c>
      <c r="N17" s="17"/>
      <c r="O17" s="10"/>
      <c r="P17" s="10"/>
      <c r="Q17" s="18"/>
      <c r="R17" s="19"/>
      <c r="S17" s="5"/>
      <c r="T17" s="5"/>
      <c r="U17" s="7"/>
      <c r="V17" s="146" t="s">
        <v>22</v>
      </c>
    </row>
    <row r="18" spans="1:23" ht="14.1" customHeight="1" x14ac:dyDescent="0.3">
      <c r="A18" s="4">
        <f t="shared" si="0"/>
        <v>14</v>
      </c>
      <c r="B18" s="242"/>
      <c r="C18" s="112" t="s">
        <v>48</v>
      </c>
      <c r="D18" s="76">
        <v>211</v>
      </c>
      <c r="E18" s="55" t="s">
        <v>133</v>
      </c>
      <c r="F18" s="64">
        <v>2</v>
      </c>
      <c r="G18" s="5">
        <v>0</v>
      </c>
      <c r="H18" s="5" t="s">
        <v>21</v>
      </c>
      <c r="I18" s="6">
        <v>3</v>
      </c>
      <c r="J18" s="64"/>
      <c r="K18" s="5"/>
      <c r="L18" s="5"/>
      <c r="M18" s="6"/>
      <c r="N18" s="19"/>
      <c r="O18" s="5"/>
      <c r="P18" s="5"/>
      <c r="Q18" s="6"/>
      <c r="R18" s="17"/>
      <c r="S18" s="10"/>
      <c r="T18" s="10"/>
      <c r="U18" s="11"/>
      <c r="V18" s="146" t="s">
        <v>22</v>
      </c>
    </row>
    <row r="19" spans="1:23" ht="14.1" customHeight="1" x14ac:dyDescent="0.3">
      <c r="A19" s="4">
        <f t="shared" si="0"/>
        <v>15</v>
      </c>
      <c r="B19" s="242"/>
      <c r="C19" s="112" t="s">
        <v>50</v>
      </c>
      <c r="D19" s="77">
        <v>211</v>
      </c>
      <c r="E19" s="55" t="s">
        <v>134</v>
      </c>
      <c r="F19" s="64"/>
      <c r="G19" s="5"/>
      <c r="H19" s="5"/>
      <c r="I19" s="6"/>
      <c r="J19" s="64">
        <v>2</v>
      </c>
      <c r="K19" s="5">
        <v>2</v>
      </c>
      <c r="L19" s="5" t="s">
        <v>21</v>
      </c>
      <c r="M19" s="6">
        <v>5</v>
      </c>
      <c r="N19" s="19"/>
      <c r="O19" s="5"/>
      <c r="P19" s="5"/>
      <c r="Q19" s="6"/>
      <c r="R19" s="19"/>
      <c r="S19" s="5"/>
      <c r="T19" s="5"/>
      <c r="U19" s="7"/>
      <c r="V19" s="146" t="s">
        <v>22</v>
      </c>
    </row>
    <row r="20" spans="1:23" ht="14.1" customHeight="1" x14ac:dyDescent="0.3">
      <c r="A20" s="4">
        <f t="shared" si="0"/>
        <v>16</v>
      </c>
      <c r="B20" s="242"/>
      <c r="C20" s="112" t="s">
        <v>52</v>
      </c>
      <c r="D20" s="76">
        <v>212</v>
      </c>
      <c r="E20" s="55" t="s">
        <v>135</v>
      </c>
      <c r="F20" s="64"/>
      <c r="G20" s="5"/>
      <c r="H20" s="5"/>
      <c r="I20" s="6"/>
      <c r="J20" s="64"/>
      <c r="K20" s="5"/>
      <c r="L20" s="5"/>
      <c r="M20" s="6"/>
      <c r="N20" s="19">
        <v>2</v>
      </c>
      <c r="O20" s="5">
        <v>2</v>
      </c>
      <c r="P20" s="5" t="s">
        <v>25</v>
      </c>
      <c r="Q20" s="6">
        <v>5</v>
      </c>
      <c r="R20" s="19"/>
      <c r="S20" s="5"/>
      <c r="T20" s="5"/>
      <c r="U20" s="7"/>
      <c r="V20" s="146" t="s">
        <v>50</v>
      </c>
    </row>
    <row r="21" spans="1:23" ht="14.1" customHeight="1" x14ac:dyDescent="0.3">
      <c r="A21" s="4">
        <f t="shared" si="0"/>
        <v>17</v>
      </c>
      <c r="B21" s="242"/>
      <c r="C21" s="112" t="s">
        <v>54</v>
      </c>
      <c r="D21" s="76">
        <v>212</v>
      </c>
      <c r="E21" s="54" t="s">
        <v>136</v>
      </c>
      <c r="F21" s="17">
        <v>0</v>
      </c>
      <c r="G21" s="10">
        <v>3</v>
      </c>
      <c r="H21" s="10" t="s">
        <v>21</v>
      </c>
      <c r="I21" s="18">
        <v>4</v>
      </c>
      <c r="J21" s="10"/>
      <c r="K21" s="10"/>
      <c r="L21" s="10"/>
      <c r="M21" s="11"/>
      <c r="N21" s="19"/>
      <c r="O21" s="5"/>
      <c r="P21" s="5"/>
      <c r="Q21" s="6"/>
      <c r="R21" s="19"/>
      <c r="S21" s="5"/>
      <c r="T21" s="5"/>
      <c r="U21" s="7"/>
      <c r="V21" s="146" t="s">
        <v>22</v>
      </c>
    </row>
    <row r="22" spans="1:23" ht="14.1" customHeight="1" x14ac:dyDescent="0.3">
      <c r="A22" s="4">
        <f t="shared" si="0"/>
        <v>18</v>
      </c>
      <c r="B22" s="242"/>
      <c r="C22" s="212" t="s">
        <v>56</v>
      </c>
      <c r="D22" s="76">
        <v>2101</v>
      </c>
      <c r="E22" s="56" t="s">
        <v>137</v>
      </c>
      <c r="F22" s="64"/>
      <c r="G22" s="5"/>
      <c r="H22" s="5"/>
      <c r="I22" s="6"/>
      <c r="J22" s="64">
        <v>3</v>
      </c>
      <c r="K22" s="5">
        <v>0</v>
      </c>
      <c r="L22" s="5" t="s">
        <v>25</v>
      </c>
      <c r="M22" s="6">
        <v>4</v>
      </c>
      <c r="N22" s="19"/>
      <c r="O22" s="5"/>
      <c r="P22" s="5"/>
      <c r="Q22" s="6"/>
      <c r="R22" s="19"/>
      <c r="S22" s="5"/>
      <c r="T22" s="5"/>
      <c r="U22" s="7"/>
      <c r="V22" s="146" t="s">
        <v>22</v>
      </c>
    </row>
    <row r="23" spans="1:23" ht="14.1" customHeight="1" x14ac:dyDescent="0.3">
      <c r="A23" s="4">
        <f t="shared" si="0"/>
        <v>19</v>
      </c>
      <c r="B23" s="242"/>
      <c r="C23" s="112" t="s">
        <v>58</v>
      </c>
      <c r="D23" s="76">
        <v>2102</v>
      </c>
      <c r="E23" s="55" t="s">
        <v>138</v>
      </c>
      <c r="F23" s="64">
        <v>2</v>
      </c>
      <c r="G23" s="5">
        <v>0</v>
      </c>
      <c r="H23" s="5" t="s">
        <v>25</v>
      </c>
      <c r="I23" s="6">
        <v>3</v>
      </c>
      <c r="J23" s="64"/>
      <c r="K23" s="5"/>
      <c r="L23" s="5"/>
      <c r="M23" s="6"/>
      <c r="N23" s="19"/>
      <c r="O23" s="5"/>
      <c r="P23" s="5"/>
      <c r="Q23" s="6"/>
      <c r="R23" s="19"/>
      <c r="S23" s="5"/>
      <c r="T23" s="5"/>
      <c r="U23" s="7"/>
      <c r="V23" s="146" t="s">
        <v>22</v>
      </c>
    </row>
    <row r="24" spans="1:23" ht="14.1" customHeight="1" x14ac:dyDescent="0.3">
      <c r="A24" s="4">
        <f t="shared" si="0"/>
        <v>20</v>
      </c>
      <c r="B24" s="242"/>
      <c r="C24" s="112" t="s">
        <v>60</v>
      </c>
      <c r="D24" s="76">
        <v>2102</v>
      </c>
      <c r="E24" s="55" t="s">
        <v>139</v>
      </c>
      <c r="F24" s="64"/>
      <c r="G24" s="5"/>
      <c r="H24" s="5"/>
      <c r="I24" s="6"/>
      <c r="J24" s="64">
        <v>2</v>
      </c>
      <c r="K24" s="5">
        <v>0</v>
      </c>
      <c r="L24" s="5" t="s">
        <v>25</v>
      </c>
      <c r="M24" s="6">
        <v>3</v>
      </c>
      <c r="N24" s="19"/>
      <c r="O24" s="5"/>
      <c r="P24" s="5"/>
      <c r="Q24" s="6"/>
      <c r="R24" s="19"/>
      <c r="S24" s="5"/>
      <c r="T24" s="5"/>
      <c r="U24" s="7"/>
      <c r="V24" s="146" t="s">
        <v>22</v>
      </c>
    </row>
    <row r="25" spans="1:23" ht="14.1" customHeight="1" x14ac:dyDescent="0.3">
      <c r="A25" s="4">
        <f t="shared" si="0"/>
        <v>21</v>
      </c>
      <c r="B25" s="241"/>
      <c r="C25" s="114" t="s">
        <v>62</v>
      </c>
      <c r="D25" s="78">
        <v>2102</v>
      </c>
      <c r="E25" s="57" t="s">
        <v>140</v>
      </c>
      <c r="F25" s="61"/>
      <c r="G25" s="24"/>
      <c r="H25" s="24"/>
      <c r="I25" s="124"/>
      <c r="J25" s="24"/>
      <c r="K25" s="24"/>
      <c r="L25" s="24"/>
      <c r="M25" s="62"/>
      <c r="N25" s="60">
        <v>2</v>
      </c>
      <c r="O25" s="28">
        <v>0</v>
      </c>
      <c r="P25" s="28" t="s">
        <v>25</v>
      </c>
      <c r="Q25" s="23">
        <v>3</v>
      </c>
      <c r="R25" s="60"/>
      <c r="S25" s="28"/>
      <c r="T25" s="28"/>
      <c r="U25" s="59"/>
      <c r="V25" s="145" t="s">
        <v>22</v>
      </c>
    </row>
    <row r="26" spans="1:23" ht="14.1" customHeight="1" x14ac:dyDescent="0.3">
      <c r="A26" s="4">
        <f t="shared" si="0"/>
        <v>22</v>
      </c>
      <c r="B26" s="240" t="s">
        <v>145</v>
      </c>
      <c r="C26" s="149" t="s">
        <v>64</v>
      </c>
      <c r="D26" s="137"/>
      <c r="E26" s="123"/>
      <c r="F26" s="63"/>
      <c r="G26" s="12"/>
      <c r="H26" s="12"/>
      <c r="I26" s="13"/>
      <c r="J26" s="63"/>
      <c r="K26" s="12"/>
      <c r="L26" s="12"/>
      <c r="M26" s="13"/>
      <c r="N26" s="63"/>
      <c r="O26" s="12"/>
      <c r="P26" s="12"/>
      <c r="Q26" s="13"/>
      <c r="R26" s="63">
        <v>2</v>
      </c>
      <c r="S26" s="12">
        <v>0</v>
      </c>
      <c r="T26" s="12" t="s">
        <v>21</v>
      </c>
      <c r="U26" s="13">
        <v>3</v>
      </c>
      <c r="V26" s="144" t="s">
        <v>22</v>
      </c>
    </row>
    <row r="27" spans="1:23" ht="14.1" customHeight="1" thickBot="1" x14ac:dyDescent="0.35">
      <c r="A27" s="4">
        <f t="shared" si="0"/>
        <v>23</v>
      </c>
      <c r="B27" s="241"/>
      <c r="C27" s="150" t="s">
        <v>65</v>
      </c>
      <c r="D27" s="151"/>
      <c r="E27" s="58"/>
      <c r="F27" s="21"/>
      <c r="G27" s="25"/>
      <c r="H27" s="25"/>
      <c r="I27" s="26"/>
      <c r="J27" s="21"/>
      <c r="K27" s="25"/>
      <c r="L27" s="25"/>
      <c r="M27" s="26"/>
      <c r="N27" s="21"/>
      <c r="O27" s="25"/>
      <c r="P27" s="25"/>
      <c r="Q27" s="26"/>
      <c r="R27" s="21">
        <v>2</v>
      </c>
      <c r="S27" s="25">
        <v>0</v>
      </c>
      <c r="T27" s="25" t="s">
        <v>21</v>
      </c>
      <c r="U27" s="26">
        <v>3</v>
      </c>
      <c r="V27" s="145" t="s">
        <v>22</v>
      </c>
    </row>
    <row r="28" spans="1:23" ht="14.1" customHeight="1" thickBot="1" x14ac:dyDescent="0.35">
      <c r="A28" s="4">
        <f t="shared" si="0"/>
        <v>24</v>
      </c>
      <c r="B28" s="110" t="s">
        <v>146</v>
      </c>
      <c r="C28" s="111" t="s">
        <v>66</v>
      </c>
      <c r="D28" s="202">
        <v>2103</v>
      </c>
      <c r="E28" s="211" t="s">
        <v>141</v>
      </c>
      <c r="F28" s="127"/>
      <c r="G28" s="181"/>
      <c r="H28" s="181"/>
      <c r="I28" s="128"/>
      <c r="J28" s="246" t="s">
        <v>68</v>
      </c>
      <c r="K28" s="247"/>
      <c r="L28" s="181" t="s">
        <v>21</v>
      </c>
      <c r="M28" s="129">
        <v>5</v>
      </c>
      <c r="N28" s="127"/>
      <c r="O28" s="181"/>
      <c r="P28" s="181"/>
      <c r="Q28" s="128"/>
      <c r="R28" s="127"/>
      <c r="S28" s="181"/>
      <c r="T28" s="181"/>
      <c r="U28" s="129"/>
      <c r="V28" s="144" t="s">
        <v>22</v>
      </c>
    </row>
    <row r="29" spans="1:23" ht="14.1" customHeight="1" x14ac:dyDescent="0.3">
      <c r="A29" s="4">
        <v>25</v>
      </c>
      <c r="B29" s="240" t="s">
        <v>147</v>
      </c>
      <c r="C29" s="149" t="s">
        <v>169</v>
      </c>
      <c r="D29" s="205"/>
      <c r="E29" s="142" t="s">
        <v>173</v>
      </c>
      <c r="F29" s="10"/>
      <c r="G29" s="10"/>
      <c r="H29" s="10"/>
      <c r="I29" s="18"/>
      <c r="J29" s="8"/>
      <c r="K29" s="10"/>
      <c r="L29" s="10"/>
      <c r="M29" s="13"/>
      <c r="N29" s="10">
        <v>0</v>
      </c>
      <c r="O29" s="10">
        <v>3</v>
      </c>
      <c r="P29" s="10" t="s">
        <v>21</v>
      </c>
      <c r="Q29" s="11">
        <v>6</v>
      </c>
      <c r="R29" s="17"/>
      <c r="S29" s="10"/>
      <c r="T29" s="10"/>
      <c r="U29" s="210"/>
      <c r="V29" s="209" t="s">
        <v>22</v>
      </c>
    </row>
    <row r="30" spans="1:23" ht="14.1" customHeight="1" thickBot="1" x14ac:dyDescent="0.35">
      <c r="A30" s="4">
        <v>26</v>
      </c>
      <c r="B30" s="250"/>
      <c r="C30" s="203" t="s">
        <v>170</v>
      </c>
      <c r="D30" s="204"/>
      <c r="E30" s="140" t="s">
        <v>174</v>
      </c>
      <c r="F30" s="21"/>
      <c r="G30" s="25"/>
      <c r="H30" s="25"/>
      <c r="I30" s="26"/>
      <c r="J30" s="130"/>
      <c r="K30" s="131"/>
      <c r="L30" s="132"/>
      <c r="M30" s="133"/>
      <c r="N30" s="21"/>
      <c r="O30" s="25"/>
      <c r="P30" s="25"/>
      <c r="Q30" s="27"/>
      <c r="R30" s="20">
        <v>0</v>
      </c>
      <c r="S30" s="21">
        <v>9</v>
      </c>
      <c r="T30" s="21" t="s">
        <v>21</v>
      </c>
      <c r="U30" s="43">
        <v>24</v>
      </c>
      <c r="V30" s="147" t="s">
        <v>22</v>
      </c>
    </row>
    <row r="31" spans="1:23" ht="14.1" customHeight="1" thickBot="1" x14ac:dyDescent="0.3">
      <c r="A31" s="62"/>
      <c r="B31" s="79"/>
      <c r="C31" s="80"/>
      <c r="D31" s="81"/>
      <c r="E31" s="81"/>
      <c r="F31" s="82" t="s">
        <v>15</v>
      </c>
      <c r="G31" s="82" t="s">
        <v>16</v>
      </c>
      <c r="H31" s="82" t="s">
        <v>17</v>
      </c>
      <c r="I31" s="82" t="s">
        <v>18</v>
      </c>
      <c r="J31" s="82" t="s">
        <v>15</v>
      </c>
      <c r="K31" s="82" t="s">
        <v>16</v>
      </c>
      <c r="L31" s="82" t="s">
        <v>17</v>
      </c>
      <c r="M31" s="82" t="s">
        <v>18</v>
      </c>
      <c r="N31" s="82" t="s">
        <v>15</v>
      </c>
      <c r="O31" s="82" t="s">
        <v>16</v>
      </c>
      <c r="P31" s="82" t="s">
        <v>17</v>
      </c>
      <c r="Q31" s="82" t="s">
        <v>18</v>
      </c>
      <c r="R31" s="82" t="s">
        <v>15</v>
      </c>
      <c r="S31" s="82" t="s">
        <v>16</v>
      </c>
      <c r="T31" s="82" t="s">
        <v>17</v>
      </c>
      <c r="U31" s="82" t="s">
        <v>18</v>
      </c>
      <c r="V31" s="83"/>
    </row>
    <row r="32" spans="1:23" ht="14.1" customHeight="1" x14ac:dyDescent="0.25">
      <c r="A32" s="62"/>
      <c r="B32" s="79"/>
      <c r="C32" s="80"/>
      <c r="D32" s="229" t="s">
        <v>69</v>
      </c>
      <c r="E32" s="230"/>
      <c r="F32" s="84">
        <f>SUM(F5:F30)</f>
        <v>13</v>
      </c>
      <c r="G32" s="85">
        <f>SUM(G5:G30)</f>
        <v>9</v>
      </c>
      <c r="H32" s="85"/>
      <c r="I32" s="86">
        <f>SUM(I5:I30)</f>
        <v>28</v>
      </c>
      <c r="J32" s="84">
        <f>SUM(J5:J30)</f>
        <v>15</v>
      </c>
      <c r="K32" s="85">
        <f>SUM(K5:K30)</f>
        <v>8</v>
      </c>
      <c r="L32" s="85"/>
      <c r="M32" s="86">
        <f>SUM(M5:M30)</f>
        <v>33</v>
      </c>
      <c r="N32" s="84">
        <f>SUM(N5:N30)</f>
        <v>12</v>
      </c>
      <c r="O32" s="85">
        <f>SUM(O5:O30)</f>
        <v>9</v>
      </c>
      <c r="P32" s="85"/>
      <c r="Q32" s="86">
        <f>SUM(Q5:Q30)</f>
        <v>29</v>
      </c>
      <c r="R32" s="84">
        <f>SUM(R5:R30)</f>
        <v>4</v>
      </c>
      <c r="S32" s="85">
        <f>SUM(S5:S30)</f>
        <v>9</v>
      </c>
      <c r="T32" s="85"/>
      <c r="U32" s="86">
        <f>SUM(U5:U30)</f>
        <v>30</v>
      </c>
      <c r="V32" s="223" t="s">
        <v>70</v>
      </c>
      <c r="W32" s="224"/>
    </row>
    <row r="33" spans="1:23" ht="14.1" customHeight="1" x14ac:dyDescent="0.25">
      <c r="A33" s="62"/>
      <c r="B33" s="79"/>
      <c r="C33" s="80"/>
      <c r="D33" s="225" t="s">
        <v>71</v>
      </c>
      <c r="E33" s="226"/>
      <c r="F33" s="87" t="s">
        <v>72</v>
      </c>
      <c r="G33" s="88" t="s">
        <v>72</v>
      </c>
      <c r="H33" s="88">
        <f>COUNTIF(H5:H30,"k")</f>
        <v>4</v>
      </c>
      <c r="I33" s="89" t="s">
        <v>72</v>
      </c>
      <c r="J33" s="87" t="s">
        <v>72</v>
      </c>
      <c r="K33" s="88" t="s">
        <v>72</v>
      </c>
      <c r="L33" s="88">
        <f>COUNTIF(L5:L30,"k")</f>
        <v>4</v>
      </c>
      <c r="M33" s="89" t="s">
        <v>72</v>
      </c>
      <c r="N33" s="87" t="s">
        <v>72</v>
      </c>
      <c r="O33" s="88" t="s">
        <v>72</v>
      </c>
      <c r="P33" s="88">
        <f>COUNTIF(P5:P30,"k")</f>
        <v>4</v>
      </c>
      <c r="Q33" s="89" t="s">
        <v>72</v>
      </c>
      <c r="R33" s="87" t="s">
        <v>72</v>
      </c>
      <c r="S33" s="88" t="s">
        <v>72</v>
      </c>
      <c r="T33" s="88">
        <f>COUNTIF(T5:T30,"k")</f>
        <v>0</v>
      </c>
      <c r="U33" s="89" t="s">
        <v>72</v>
      </c>
      <c r="V33" s="90" t="s">
        <v>71</v>
      </c>
      <c r="W33" s="91">
        <f>SUM(H33+L33+P33+T33)</f>
        <v>12</v>
      </c>
    </row>
    <row r="34" spans="1:23" ht="14.1" customHeight="1" x14ac:dyDescent="0.25">
      <c r="A34" s="62"/>
      <c r="B34" s="79"/>
      <c r="C34" s="80"/>
      <c r="D34" s="225" t="s">
        <v>73</v>
      </c>
      <c r="E34" s="226"/>
      <c r="F34" s="87" t="s">
        <v>72</v>
      </c>
      <c r="G34" s="88" t="s">
        <v>72</v>
      </c>
      <c r="H34" s="88">
        <f>COUNTIF(H5:H30,"é")</f>
        <v>4</v>
      </c>
      <c r="I34" s="89" t="s">
        <v>72</v>
      </c>
      <c r="J34" s="87" t="s">
        <v>72</v>
      </c>
      <c r="K34" s="88" t="s">
        <v>72</v>
      </c>
      <c r="L34" s="88">
        <f>COUNTIF(L5:L30,"é")</f>
        <v>4</v>
      </c>
      <c r="M34" s="89" t="s">
        <v>72</v>
      </c>
      <c r="N34" s="87" t="s">
        <v>72</v>
      </c>
      <c r="O34" s="88" t="s">
        <v>72</v>
      </c>
      <c r="P34" s="88">
        <f>COUNTIF(P5:P30,"é")</f>
        <v>3</v>
      </c>
      <c r="Q34" s="89" t="s">
        <v>72</v>
      </c>
      <c r="R34" s="87" t="s">
        <v>72</v>
      </c>
      <c r="S34" s="88" t="s">
        <v>72</v>
      </c>
      <c r="T34" s="88">
        <f>COUNTIF(T5:T30,"é")</f>
        <v>3</v>
      </c>
      <c r="U34" s="89" t="s">
        <v>72</v>
      </c>
      <c r="V34" s="90" t="s">
        <v>73</v>
      </c>
      <c r="W34" s="91">
        <f>SUM(H34+L34+P34+T34)</f>
        <v>14</v>
      </c>
    </row>
    <row r="35" spans="1:23" ht="14.1" customHeight="1" x14ac:dyDescent="0.25">
      <c r="A35" s="62"/>
      <c r="B35" s="79"/>
      <c r="C35" s="80"/>
      <c r="D35" s="225" t="s">
        <v>74</v>
      </c>
      <c r="E35" s="226"/>
      <c r="F35" s="87" t="s">
        <v>72</v>
      </c>
      <c r="G35" s="88" t="s">
        <v>72</v>
      </c>
      <c r="H35" s="88">
        <f>COUNTIF(H5:H30,"s")</f>
        <v>0</v>
      </c>
      <c r="I35" s="89" t="s">
        <v>72</v>
      </c>
      <c r="J35" s="87" t="s">
        <v>72</v>
      </c>
      <c r="K35" s="88" t="s">
        <v>72</v>
      </c>
      <c r="L35" s="88">
        <f>COUNTIF(L5:L30,"s")</f>
        <v>0</v>
      </c>
      <c r="M35" s="89" t="s">
        <v>72</v>
      </c>
      <c r="N35" s="87" t="s">
        <v>72</v>
      </c>
      <c r="O35" s="88" t="s">
        <v>72</v>
      </c>
      <c r="P35" s="88">
        <f>COUNTIF(P5:P30,"s")</f>
        <v>0</v>
      </c>
      <c r="Q35" s="89" t="s">
        <v>72</v>
      </c>
      <c r="R35" s="87" t="s">
        <v>72</v>
      </c>
      <c r="S35" s="88" t="s">
        <v>72</v>
      </c>
      <c r="T35" s="88">
        <f>COUNTIF(T5:T30,"s")</f>
        <v>0</v>
      </c>
      <c r="U35" s="89" t="s">
        <v>72</v>
      </c>
      <c r="V35" s="90" t="s">
        <v>74</v>
      </c>
      <c r="W35" s="91">
        <f>SUM(H35+L35+P35+T35)</f>
        <v>0</v>
      </c>
    </row>
    <row r="36" spans="1:23" ht="14.1" customHeight="1" x14ac:dyDescent="0.25">
      <c r="A36" s="62"/>
      <c r="B36" s="79"/>
      <c r="C36" s="80"/>
      <c r="D36" s="227" t="s">
        <v>75</v>
      </c>
      <c r="E36" s="228"/>
      <c r="F36" s="92" t="s">
        <v>72</v>
      </c>
      <c r="G36" s="93" t="s">
        <v>72</v>
      </c>
      <c r="H36" s="93">
        <f>SUM(H33:H35)</f>
        <v>8</v>
      </c>
      <c r="I36" s="94" t="s">
        <v>72</v>
      </c>
      <c r="J36" s="92" t="s">
        <v>72</v>
      </c>
      <c r="K36" s="93" t="s">
        <v>72</v>
      </c>
      <c r="L36" s="93">
        <f>SUM(L33:L35)</f>
        <v>8</v>
      </c>
      <c r="M36" s="94" t="s">
        <v>72</v>
      </c>
      <c r="N36" s="92" t="s">
        <v>72</v>
      </c>
      <c r="O36" s="93" t="s">
        <v>72</v>
      </c>
      <c r="P36" s="93">
        <f>SUM(P33:P35)</f>
        <v>7</v>
      </c>
      <c r="Q36" s="94" t="s">
        <v>72</v>
      </c>
      <c r="R36" s="92" t="s">
        <v>72</v>
      </c>
      <c r="S36" s="93" t="s">
        <v>72</v>
      </c>
      <c r="T36" s="93">
        <f>SUM(T33:T35)</f>
        <v>3</v>
      </c>
      <c r="U36" s="94" t="s">
        <v>72</v>
      </c>
      <c r="V36" s="87" t="s">
        <v>76</v>
      </c>
      <c r="W36" s="91">
        <f>SUM(H36+L36+P36+T36)</f>
        <v>26</v>
      </c>
    </row>
    <row r="37" spans="1:23" ht="14.1" customHeight="1" x14ac:dyDescent="0.25">
      <c r="A37" s="62"/>
      <c r="B37" s="79"/>
      <c r="C37" s="80"/>
      <c r="D37" s="248" t="s">
        <v>77</v>
      </c>
      <c r="E37" s="249"/>
      <c r="F37" s="95">
        <f>SUM(F32,G32)</f>
        <v>22</v>
      </c>
      <c r="G37" s="96" t="s">
        <v>72</v>
      </c>
      <c r="H37" s="96" t="s">
        <v>72</v>
      </c>
      <c r="I37" s="97" t="s">
        <v>72</v>
      </c>
      <c r="J37" s="95">
        <f>SUM(J32,K32)</f>
        <v>23</v>
      </c>
      <c r="K37" s="96" t="s">
        <v>72</v>
      </c>
      <c r="L37" s="96" t="s">
        <v>72</v>
      </c>
      <c r="M37" s="97" t="s">
        <v>72</v>
      </c>
      <c r="N37" s="95">
        <f>SUM(N32,O32)</f>
        <v>21</v>
      </c>
      <c r="O37" s="96" t="s">
        <v>72</v>
      </c>
      <c r="P37" s="96" t="s">
        <v>72</v>
      </c>
      <c r="Q37" s="97" t="s">
        <v>72</v>
      </c>
      <c r="R37" s="95">
        <f>SUM(R32,S32)</f>
        <v>13</v>
      </c>
      <c r="S37" s="96" t="s">
        <v>72</v>
      </c>
      <c r="T37" s="96" t="s">
        <v>72</v>
      </c>
      <c r="U37" s="97" t="s">
        <v>72</v>
      </c>
      <c r="V37" s="87" t="s">
        <v>77</v>
      </c>
      <c r="W37" s="91">
        <f>SUM(F37+J37+N37+R37)</f>
        <v>79</v>
      </c>
    </row>
    <row r="38" spans="1:23" ht="14.1" customHeight="1" x14ac:dyDescent="0.25">
      <c r="A38" s="62"/>
      <c r="B38" s="79"/>
      <c r="C38" s="80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0" t="s">
        <v>78</v>
      </c>
      <c r="W38" s="91">
        <v>6</v>
      </c>
    </row>
    <row r="39" spans="1:23" ht="14.1" customHeight="1" thickBot="1" x14ac:dyDescent="0.3">
      <c r="A39" s="62"/>
      <c r="B39" s="79"/>
      <c r="C39" s="98" t="s">
        <v>79</v>
      </c>
      <c r="D39" s="3"/>
      <c r="E39" s="243" t="s">
        <v>80</v>
      </c>
      <c r="F39" s="244"/>
      <c r="G39" s="244"/>
      <c r="H39" s="244"/>
      <c r="I39" s="244"/>
      <c r="J39" s="244"/>
      <c r="K39" s="244"/>
      <c r="L39" s="244"/>
      <c r="M39" s="244"/>
      <c r="N39" s="244"/>
      <c r="O39" s="244"/>
      <c r="P39" s="244"/>
      <c r="Q39" s="244"/>
      <c r="R39" s="244"/>
      <c r="S39" s="244"/>
      <c r="T39" s="244"/>
      <c r="U39" s="245"/>
      <c r="V39" s="153" t="s">
        <v>81</v>
      </c>
      <c r="W39" s="100">
        <f>SUM(I32+M32+Q32+U32)</f>
        <v>120</v>
      </c>
    </row>
    <row r="40" spans="1:23" ht="15.75" customHeight="1" x14ac:dyDescent="0.25">
      <c r="A40" s="62"/>
      <c r="B40" s="79"/>
      <c r="C40" s="101" t="s">
        <v>82</v>
      </c>
      <c r="D40" s="3"/>
      <c r="E40" s="251" t="s">
        <v>168</v>
      </c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3"/>
      <c r="V40" s="83"/>
    </row>
    <row r="41" spans="1:23" ht="13.5" customHeight="1" x14ac:dyDescent="0.25">
      <c r="A41" s="62"/>
      <c r="B41" s="79"/>
      <c r="C41" s="101" t="s">
        <v>83</v>
      </c>
      <c r="D41" s="3"/>
      <c r="E41" s="254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6"/>
      <c r="V41" s="83"/>
    </row>
    <row r="42" spans="1:23" ht="13.5" customHeight="1" x14ac:dyDescent="0.25">
      <c r="A42" s="62"/>
      <c r="B42" s="79"/>
      <c r="C42" s="101" t="s">
        <v>84</v>
      </c>
      <c r="D42" s="3"/>
      <c r="E42" s="254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6"/>
      <c r="V42" s="83"/>
    </row>
    <row r="43" spans="1:23" ht="13.5" customHeight="1" x14ac:dyDescent="0.25">
      <c r="A43" s="62"/>
      <c r="B43" s="79"/>
      <c r="C43" s="102" t="s">
        <v>85</v>
      </c>
      <c r="D43" s="3"/>
      <c r="E43" s="254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6"/>
      <c r="V43" s="83"/>
    </row>
    <row r="44" spans="1:23" ht="14.1" customHeight="1" x14ac:dyDescent="0.25">
      <c r="A44" s="62"/>
      <c r="B44" s="79"/>
      <c r="C44" s="102" t="s">
        <v>86</v>
      </c>
      <c r="D44" s="3"/>
      <c r="E44" s="254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6"/>
      <c r="V44" s="83"/>
    </row>
    <row r="45" spans="1:23" ht="14.1" customHeight="1" x14ac:dyDescent="0.25">
      <c r="A45" s="62"/>
      <c r="B45" s="79"/>
      <c r="C45" s="102" t="s">
        <v>87</v>
      </c>
      <c r="D45" s="3"/>
      <c r="E45" s="254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6"/>
      <c r="V45" s="83"/>
    </row>
    <row r="46" spans="1:23" ht="14.1" customHeight="1" x14ac:dyDescent="0.25">
      <c r="A46" s="62"/>
      <c r="B46" s="79"/>
      <c r="C46" s="102" t="s">
        <v>88</v>
      </c>
      <c r="D46" s="3"/>
      <c r="E46" s="254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6"/>
      <c r="V46" s="83"/>
    </row>
    <row r="47" spans="1:23" ht="14.1" customHeight="1" x14ac:dyDescent="0.25">
      <c r="A47" s="62"/>
      <c r="B47" s="79"/>
      <c r="C47" s="102" t="s">
        <v>89</v>
      </c>
      <c r="D47" s="3"/>
      <c r="E47" s="254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6"/>
      <c r="V47" s="83">
        <f>(F37*12+J37*12+N37*12+R37*8)</f>
        <v>896</v>
      </c>
    </row>
    <row r="48" spans="1:23" ht="14.1" customHeight="1" thickBot="1" x14ac:dyDescent="0.3">
      <c r="A48" s="62"/>
      <c r="B48" s="79"/>
      <c r="C48" s="103" t="s">
        <v>90</v>
      </c>
      <c r="D48" s="3"/>
      <c r="E48" s="254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6"/>
      <c r="V48" s="83"/>
    </row>
    <row r="49" spans="1:22" ht="14.1" customHeight="1" x14ac:dyDescent="0.25">
      <c r="A49" s="62"/>
      <c r="B49" s="79"/>
      <c r="C49" s="198"/>
      <c r="D49" s="3"/>
      <c r="E49" s="254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6"/>
      <c r="V49" s="83"/>
    </row>
    <row r="50" spans="1:22" ht="14.1" customHeight="1" x14ac:dyDescent="0.25">
      <c r="A50" s="62"/>
      <c r="B50" s="79"/>
      <c r="C50" s="198"/>
      <c r="D50" s="3"/>
      <c r="E50" s="254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6"/>
      <c r="V50" s="83"/>
    </row>
    <row r="51" spans="1:22" ht="14.1" customHeight="1" x14ac:dyDescent="0.25">
      <c r="A51" s="62"/>
      <c r="B51" s="79"/>
      <c r="C51" s="198"/>
      <c r="D51" s="3"/>
      <c r="E51" s="254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6"/>
      <c r="V51" s="83"/>
    </row>
    <row r="52" spans="1:22" ht="14.1" customHeight="1" x14ac:dyDescent="0.25">
      <c r="A52" s="62"/>
      <c r="B52" s="79"/>
      <c r="C52" s="198"/>
      <c r="D52" s="3"/>
      <c r="E52" s="254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6"/>
      <c r="V52" s="83"/>
    </row>
    <row r="53" spans="1:22" ht="14.1" customHeight="1" thickBot="1" x14ac:dyDescent="0.35">
      <c r="A53" s="62"/>
      <c r="B53" s="79"/>
      <c r="C53" s="80"/>
      <c r="D53" s="99"/>
      <c r="E53" s="257"/>
      <c r="F53" s="258"/>
      <c r="G53" s="258"/>
      <c r="H53" s="258"/>
      <c r="I53" s="258"/>
      <c r="J53" s="258"/>
      <c r="K53" s="258"/>
      <c r="L53" s="258"/>
      <c r="M53" s="258"/>
      <c r="N53" s="258"/>
      <c r="O53" s="258"/>
      <c r="P53" s="258"/>
      <c r="Q53" s="258"/>
      <c r="R53" s="258"/>
      <c r="S53" s="258"/>
      <c r="T53" s="258"/>
      <c r="U53" s="259"/>
      <c r="V53" s="83"/>
    </row>
    <row r="54" spans="1:22" ht="14.1" customHeight="1" thickBot="1" x14ac:dyDescent="0.35">
      <c r="A54" s="62"/>
      <c r="B54" s="104"/>
      <c r="C54" s="83"/>
      <c r="D54" s="105"/>
      <c r="E54" s="6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83"/>
    </row>
    <row r="55" spans="1:22" ht="14.1" customHeight="1" x14ac:dyDescent="0.3">
      <c r="A55" s="62"/>
      <c r="B55" s="104"/>
      <c r="C55" s="106" t="s">
        <v>91</v>
      </c>
      <c r="D55" s="173" t="s">
        <v>92</v>
      </c>
      <c r="E55" s="174">
        <v>211</v>
      </c>
      <c r="F55" s="194" t="s">
        <v>148</v>
      </c>
      <c r="G55" s="46"/>
      <c r="H55" s="46"/>
      <c r="I55" s="46"/>
      <c r="J55" s="46"/>
      <c r="K55" s="46"/>
      <c r="L55" s="46"/>
      <c r="M55" s="46"/>
      <c r="N55" s="154"/>
      <c r="O55" s="188" t="s">
        <v>93</v>
      </c>
      <c r="P55" s="189" t="s">
        <v>94</v>
      </c>
      <c r="Q55" s="190" t="s">
        <v>95</v>
      </c>
      <c r="R55" s="191" t="s">
        <v>150</v>
      </c>
      <c r="S55" s="192"/>
      <c r="T55" s="192"/>
      <c r="U55" s="192"/>
      <c r="V55" s="164"/>
    </row>
    <row r="56" spans="1:22" ht="14.1" customHeight="1" x14ac:dyDescent="0.3">
      <c r="A56" s="62"/>
      <c r="B56" s="104"/>
      <c r="C56" s="182"/>
      <c r="D56" s="183" t="s">
        <v>96</v>
      </c>
      <c r="E56" s="184">
        <v>212</v>
      </c>
      <c r="F56" s="195" t="s">
        <v>149</v>
      </c>
      <c r="G56" s="185"/>
      <c r="H56" s="185"/>
      <c r="I56" s="185"/>
      <c r="J56" s="185"/>
      <c r="K56" s="185"/>
      <c r="L56" s="185"/>
      <c r="M56" s="185"/>
      <c r="N56" s="186"/>
      <c r="O56" s="193" t="s">
        <v>93</v>
      </c>
      <c r="P56" s="37" t="s">
        <v>94</v>
      </c>
      <c r="Q56" s="34" t="s">
        <v>95</v>
      </c>
      <c r="R56" s="36">
        <v>16</v>
      </c>
      <c r="S56" s="41">
        <v>17</v>
      </c>
      <c r="T56" s="41"/>
      <c r="U56" s="41"/>
      <c r="V56" s="187"/>
    </row>
    <row r="57" spans="1:22" ht="14.1" customHeight="1" x14ac:dyDescent="0.3">
      <c r="A57" s="62"/>
      <c r="B57" s="104"/>
      <c r="C57" s="47"/>
      <c r="D57" s="175" t="s">
        <v>99</v>
      </c>
      <c r="E57" s="176">
        <v>23</v>
      </c>
      <c r="F57" s="33" t="s">
        <v>151</v>
      </c>
      <c r="G57" s="42"/>
      <c r="H57" s="42"/>
      <c r="I57" s="42"/>
      <c r="J57" s="42"/>
      <c r="K57" s="42"/>
      <c r="L57" s="35"/>
      <c r="M57" s="35"/>
      <c r="N57" s="155"/>
      <c r="O57" s="32" t="s">
        <v>95</v>
      </c>
      <c r="P57" s="37" t="s">
        <v>97</v>
      </c>
      <c r="Q57" s="34" t="s">
        <v>98</v>
      </c>
      <c r="R57" s="41">
        <v>1</v>
      </c>
      <c r="S57" s="41"/>
      <c r="T57" s="41"/>
      <c r="U57" s="41"/>
      <c r="V57" s="165"/>
    </row>
    <row r="58" spans="1:22" ht="14.1" customHeight="1" x14ac:dyDescent="0.3">
      <c r="A58" s="62"/>
      <c r="B58" s="107"/>
      <c r="C58" s="47"/>
      <c r="D58" s="175" t="s">
        <v>104</v>
      </c>
      <c r="E58" s="176">
        <v>24</v>
      </c>
      <c r="F58" s="36" t="s">
        <v>159</v>
      </c>
      <c r="G58" s="42"/>
      <c r="H58" s="42"/>
      <c r="I58" s="42"/>
      <c r="J58" s="35"/>
      <c r="K58" s="35"/>
      <c r="L58" s="35"/>
      <c r="M58" s="35"/>
      <c r="N58" s="156"/>
      <c r="O58" s="32" t="s">
        <v>100</v>
      </c>
      <c r="P58" s="37" t="s">
        <v>101</v>
      </c>
      <c r="Q58" s="34" t="s">
        <v>102</v>
      </c>
      <c r="R58" s="36" t="s">
        <v>103</v>
      </c>
      <c r="S58" s="41"/>
      <c r="T58" s="41"/>
      <c r="U58" s="41"/>
      <c r="V58" s="165"/>
    </row>
    <row r="59" spans="1:22" ht="15" customHeight="1" x14ac:dyDescent="0.3">
      <c r="C59" s="48"/>
      <c r="D59" s="175" t="s">
        <v>107</v>
      </c>
      <c r="E59" s="176">
        <v>27</v>
      </c>
      <c r="F59" s="33" t="s">
        <v>158</v>
      </c>
      <c r="G59" s="38"/>
      <c r="H59" s="38"/>
      <c r="I59" s="38"/>
      <c r="J59" s="38"/>
      <c r="K59" s="38"/>
      <c r="L59" s="42"/>
      <c r="M59" s="42"/>
      <c r="N59" s="155"/>
      <c r="O59" s="32" t="s">
        <v>105</v>
      </c>
      <c r="P59" s="37" t="s">
        <v>98</v>
      </c>
      <c r="Q59" s="34" t="s">
        <v>102</v>
      </c>
      <c r="R59" s="36" t="s">
        <v>106</v>
      </c>
      <c r="S59" s="41"/>
      <c r="T59" s="41"/>
      <c r="U59" s="41"/>
      <c r="V59" s="165"/>
    </row>
    <row r="60" spans="1:22" ht="15" customHeight="1" x14ac:dyDescent="0.3">
      <c r="C60" s="49"/>
      <c r="D60" s="175" t="s">
        <v>110</v>
      </c>
      <c r="E60" s="176">
        <v>28</v>
      </c>
      <c r="F60" s="33" t="s">
        <v>155</v>
      </c>
      <c r="G60" s="37"/>
      <c r="H60" s="37"/>
      <c r="I60" s="37"/>
      <c r="J60" s="42"/>
      <c r="K60" s="42"/>
      <c r="L60" s="42"/>
      <c r="M60" s="42"/>
      <c r="N60" s="155"/>
      <c r="O60" s="32" t="s">
        <v>108</v>
      </c>
      <c r="P60" s="37" t="s">
        <v>94</v>
      </c>
      <c r="Q60" s="34" t="s">
        <v>109</v>
      </c>
      <c r="R60" s="41">
        <v>8</v>
      </c>
      <c r="S60" s="41"/>
      <c r="T60" s="41"/>
      <c r="U60" s="41"/>
      <c r="V60" s="165"/>
    </row>
    <row r="61" spans="1:22" ht="15" customHeight="1" x14ac:dyDescent="0.3">
      <c r="C61" s="50"/>
      <c r="D61" s="175" t="s">
        <v>111</v>
      </c>
      <c r="E61" s="177">
        <v>291</v>
      </c>
      <c r="F61" s="197" t="s">
        <v>156</v>
      </c>
      <c r="G61" s="42"/>
      <c r="H61" s="42"/>
      <c r="I61" s="42"/>
      <c r="J61" s="35"/>
      <c r="K61" s="35"/>
      <c r="L61" s="35"/>
      <c r="M61" s="35"/>
      <c r="N61" s="156"/>
      <c r="O61" s="32" t="s">
        <v>105</v>
      </c>
      <c r="P61" s="37" t="s">
        <v>98</v>
      </c>
      <c r="Q61" s="34" t="s">
        <v>109</v>
      </c>
      <c r="R61" s="36" t="s">
        <v>161</v>
      </c>
      <c r="S61" s="41"/>
      <c r="T61" s="41"/>
      <c r="U61" s="41"/>
      <c r="V61" s="165"/>
    </row>
    <row r="62" spans="1:22" ht="15" customHeight="1" x14ac:dyDescent="0.3">
      <c r="C62" s="50"/>
      <c r="D62" s="175" t="s">
        <v>113</v>
      </c>
      <c r="E62" s="177">
        <v>292</v>
      </c>
      <c r="F62" s="197" t="s">
        <v>157</v>
      </c>
      <c r="G62" s="42"/>
      <c r="H62" s="42"/>
      <c r="I62" s="42"/>
      <c r="J62" s="35"/>
      <c r="K62" s="35"/>
      <c r="L62" s="35"/>
      <c r="M62" s="35"/>
      <c r="N62" s="156"/>
      <c r="O62" s="32" t="s">
        <v>105</v>
      </c>
      <c r="P62" s="37" t="s">
        <v>98</v>
      </c>
      <c r="Q62" s="34" t="s">
        <v>109</v>
      </c>
      <c r="R62" s="36">
        <v>13</v>
      </c>
      <c r="S62" s="41"/>
      <c r="T62" s="41"/>
      <c r="U62" s="41"/>
      <c r="V62" s="165"/>
    </row>
    <row r="63" spans="1:22" ht="15" customHeight="1" x14ac:dyDescent="0.3">
      <c r="C63" s="51"/>
      <c r="D63" s="175" t="s">
        <v>115</v>
      </c>
      <c r="E63" s="177">
        <v>2101</v>
      </c>
      <c r="F63" s="196" t="s">
        <v>152</v>
      </c>
      <c r="G63" s="35"/>
      <c r="H63" s="35"/>
      <c r="I63" s="35"/>
      <c r="J63" s="39"/>
      <c r="K63" s="39"/>
      <c r="L63" s="39"/>
      <c r="M63" s="39"/>
      <c r="N63" s="157"/>
      <c r="O63" s="32" t="s">
        <v>108</v>
      </c>
      <c r="P63" s="37" t="s">
        <v>97</v>
      </c>
      <c r="Q63" s="34" t="s">
        <v>112</v>
      </c>
      <c r="R63" s="36" t="s">
        <v>160</v>
      </c>
      <c r="S63" s="41"/>
      <c r="T63" s="41"/>
      <c r="U63" s="41"/>
      <c r="V63" s="166"/>
    </row>
    <row r="64" spans="1:22" ht="15" customHeight="1" x14ac:dyDescent="0.3">
      <c r="C64" s="51"/>
      <c r="D64" s="175" t="s">
        <v>163</v>
      </c>
      <c r="E64" s="177">
        <v>2102</v>
      </c>
      <c r="F64" s="196" t="s">
        <v>153</v>
      </c>
      <c r="G64" s="35"/>
      <c r="H64" s="35"/>
      <c r="I64" s="35"/>
      <c r="J64" s="39"/>
      <c r="K64" s="39"/>
      <c r="L64" s="39"/>
      <c r="M64" s="39"/>
      <c r="N64" s="157"/>
      <c r="O64" s="32" t="s">
        <v>108</v>
      </c>
      <c r="P64" s="37" t="s">
        <v>97</v>
      </c>
      <c r="Q64" s="34" t="s">
        <v>112</v>
      </c>
      <c r="R64" s="36" t="s">
        <v>162</v>
      </c>
      <c r="S64" s="41"/>
      <c r="T64" s="41"/>
      <c r="U64" s="41"/>
      <c r="V64" s="166"/>
    </row>
    <row r="65" spans="2:22" ht="15" customHeight="1" x14ac:dyDescent="0.3">
      <c r="C65" s="51"/>
      <c r="D65" s="175" t="s">
        <v>164</v>
      </c>
      <c r="E65" s="177">
        <v>2103</v>
      </c>
      <c r="F65" s="196" t="s">
        <v>154</v>
      </c>
      <c r="G65" s="35"/>
      <c r="H65" s="35"/>
      <c r="I65" s="35"/>
      <c r="J65" s="39"/>
      <c r="K65" s="39"/>
      <c r="L65" s="39"/>
      <c r="M65" s="39"/>
      <c r="N65" s="157"/>
      <c r="O65" s="32" t="s">
        <v>108</v>
      </c>
      <c r="P65" s="37" t="s">
        <v>97</v>
      </c>
      <c r="Q65" s="34" t="s">
        <v>112</v>
      </c>
      <c r="R65" s="36">
        <v>24</v>
      </c>
      <c r="S65" s="41"/>
      <c r="T65" s="41"/>
      <c r="U65" s="41"/>
      <c r="V65" s="166"/>
    </row>
    <row r="66" spans="2:22" ht="15" customHeight="1" x14ac:dyDescent="0.3">
      <c r="C66" s="51"/>
      <c r="D66" s="175" t="s">
        <v>165</v>
      </c>
      <c r="E66" s="177">
        <v>52</v>
      </c>
      <c r="F66" s="36" t="s">
        <v>114</v>
      </c>
      <c r="G66" s="39"/>
      <c r="H66" s="39"/>
      <c r="I66" s="39"/>
      <c r="J66" s="40"/>
      <c r="K66" s="40"/>
      <c r="L66" s="108"/>
      <c r="M66" s="108"/>
      <c r="N66" s="158"/>
      <c r="O66" s="32" t="s">
        <v>108</v>
      </c>
      <c r="P66" s="37" t="s">
        <v>105</v>
      </c>
      <c r="Q66" s="34" t="s">
        <v>98</v>
      </c>
      <c r="R66" s="41">
        <v>9</v>
      </c>
      <c r="S66" s="41"/>
      <c r="T66" s="41"/>
      <c r="U66" s="41"/>
      <c r="V66" s="165"/>
    </row>
    <row r="67" spans="2:22" ht="15" customHeight="1" thickBot="1" x14ac:dyDescent="0.35">
      <c r="B67" s="109"/>
      <c r="C67" s="180"/>
      <c r="D67" s="178" t="s">
        <v>166</v>
      </c>
      <c r="E67" s="179">
        <v>56</v>
      </c>
      <c r="F67" s="52" t="s">
        <v>116</v>
      </c>
      <c r="G67" s="159"/>
      <c r="H67" s="159"/>
      <c r="I67" s="159"/>
      <c r="J67" s="160"/>
      <c r="K67" s="161"/>
      <c r="L67" s="162"/>
      <c r="M67" s="162"/>
      <c r="N67" s="163"/>
      <c r="O67" s="167" t="s">
        <v>117</v>
      </c>
      <c r="P67" s="168" t="s">
        <v>118</v>
      </c>
      <c r="Q67" s="169" t="s">
        <v>95</v>
      </c>
      <c r="R67" s="170">
        <v>12</v>
      </c>
      <c r="S67" s="171"/>
      <c r="T67" s="170"/>
      <c r="U67" s="170"/>
      <c r="V67" s="172"/>
    </row>
  </sheetData>
  <mergeCells count="24">
    <mergeCell ref="D35:E35"/>
    <mergeCell ref="D36:E36"/>
    <mergeCell ref="D37:E37"/>
    <mergeCell ref="E39:U39"/>
    <mergeCell ref="E40:U53"/>
    <mergeCell ref="B26:B27"/>
    <mergeCell ref="J28:K28"/>
    <mergeCell ref="D32:E32"/>
    <mergeCell ref="V32:W32"/>
    <mergeCell ref="D33:E33"/>
    <mergeCell ref="B29:B30"/>
    <mergeCell ref="D34:E34"/>
    <mergeCell ref="J3:M3"/>
    <mergeCell ref="N3:Q3"/>
    <mergeCell ref="R3:U3"/>
    <mergeCell ref="V3:V4"/>
    <mergeCell ref="D3:D4"/>
    <mergeCell ref="E3:E4"/>
    <mergeCell ref="F3:I3"/>
    <mergeCell ref="B6:B7"/>
    <mergeCell ref="B8:B25"/>
    <mergeCell ref="A3:A4"/>
    <mergeCell ref="B3:B4"/>
    <mergeCell ref="C3:C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B8FBFFE6C2EA154EB205A86319AC08A8" ma:contentTypeVersion="13" ma:contentTypeDescription="Új dokumentum létrehozása." ma:contentTypeScope="" ma:versionID="7bda6f9044e16edbad043b2a3e009c54">
  <xsd:schema xmlns:xsd="http://www.w3.org/2001/XMLSchema" xmlns:xs="http://www.w3.org/2001/XMLSchema" xmlns:p="http://schemas.microsoft.com/office/2006/metadata/properties" xmlns:ns3="a5eadc13-3a5b-4320-aba9-fd7f13eb1965" xmlns:ns4="47639193-be40-4de9-9b4e-78314d9c61ed" targetNamespace="http://schemas.microsoft.com/office/2006/metadata/properties" ma:root="true" ma:fieldsID="e978a406dc1ef96656d67369f9edb603" ns3:_="" ns4:_="">
    <xsd:import namespace="a5eadc13-3a5b-4320-aba9-fd7f13eb1965"/>
    <xsd:import namespace="47639193-be40-4de9-9b4e-78314d9c61e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adc13-3a5b-4320-aba9-fd7f13eb19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39193-be40-4de9-9b4e-78314d9c6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A437A6-867A-4743-AB01-7AE927A7450A}">
  <ds:schemaRefs>
    <ds:schemaRef ds:uri="http://purl.org/dc/dcmitype/"/>
    <ds:schemaRef ds:uri="http://schemas.microsoft.com/office/2006/documentManagement/types"/>
    <ds:schemaRef ds:uri="http://purl.org/dc/terms/"/>
    <ds:schemaRef ds:uri="47639193-be40-4de9-9b4e-78314d9c61ed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a5eadc13-3a5b-4320-aba9-fd7f13eb196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4C34DEC-6E23-4669-A086-4BFBFEFF5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eadc13-3a5b-4320-aba9-fd7f13eb1965"/>
    <ds:schemaRef ds:uri="47639193-be40-4de9-9b4e-78314d9c6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72F5E8-B2F4-448F-9B99-9E9BE03D50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Településmérnöki MSc-nappali </vt:lpstr>
      <vt:lpstr>Településmérnöki MSc-levelező</vt:lpstr>
      <vt:lpstr>'Településmérnöki MSc-nappali 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de-mfk</dc:creator>
  <cp:keywords/>
  <dc:description/>
  <cp:lastModifiedBy>local.admin</cp:lastModifiedBy>
  <cp:revision/>
  <dcterms:created xsi:type="dcterms:W3CDTF">2010-04-20T08:22:18Z</dcterms:created>
  <dcterms:modified xsi:type="dcterms:W3CDTF">2026-04-20T20:03:24Z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0x010100B8FBFFE6C2EA154EB205A86319AC08A8</vt:lpwstr>
  </property>
</Properties>
</file>