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.admin\OneDrive - Debreceni Egyetem\ÉPÍTŐ\félévkezdés\2026_27_1\Képzési program felülvizsgálata\"/>
    </mc:Choice>
  </mc:AlternateContent>
  <bookViews>
    <workbookView xWindow="0" yWindow="-108" windowWidth="24036" windowHeight="5952" activeTab="3"/>
  </bookViews>
  <sheets>
    <sheet name="Szerk MSc Tart Nappali" sheetId="2" r:id="rId1"/>
    <sheet name="Szerk MSc Tart Levelező" sheetId="3" r:id="rId2"/>
    <sheet name="Szerk MSc Geo Nappali" sheetId="4" r:id="rId3"/>
    <sheet name="Szerk MSc Geo Levelező" sheetId="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9" i="2" l="1"/>
  <c r="P28" i="5" l="1"/>
  <c r="L28" i="5"/>
  <c r="H28" i="5"/>
  <c r="P27" i="5"/>
  <c r="L27" i="5"/>
  <c r="H27" i="5"/>
  <c r="P26" i="5"/>
  <c r="P29" i="5" s="1"/>
  <c r="L26" i="5"/>
  <c r="L29" i="5" s="1"/>
  <c r="H26" i="5"/>
  <c r="Q25" i="5"/>
  <c r="O25" i="5"/>
  <c r="N25" i="5"/>
  <c r="N30" i="5" s="1"/>
  <c r="M25" i="5"/>
  <c r="K25" i="5"/>
  <c r="J25" i="5"/>
  <c r="J30" i="5" s="1"/>
  <c r="I25" i="5"/>
  <c r="S32" i="5" s="1"/>
  <c r="G25" i="5"/>
  <c r="F25" i="5"/>
  <c r="F30" i="5" s="1"/>
  <c r="A15" i="5"/>
  <c r="A16" i="5" s="1"/>
  <c r="A17" i="5" s="1"/>
  <c r="A18" i="5" s="1"/>
  <c r="A19" i="5" s="1"/>
  <c r="A20" i="5" s="1"/>
  <c r="A21" i="5" s="1"/>
  <c r="A22" i="5" s="1"/>
  <c r="A23" i="5" s="1"/>
  <c r="P28" i="4"/>
  <c r="L28" i="4"/>
  <c r="H28" i="4"/>
  <c r="P27" i="4"/>
  <c r="L27" i="4"/>
  <c r="H27" i="4"/>
  <c r="P26" i="4"/>
  <c r="P29" i="4" s="1"/>
  <c r="L26" i="4"/>
  <c r="H26" i="4"/>
  <c r="Q25" i="4"/>
  <c r="O25" i="4"/>
  <c r="N25" i="4"/>
  <c r="N30" i="4" s="1"/>
  <c r="M25" i="4"/>
  <c r="K25" i="4"/>
  <c r="J25" i="4"/>
  <c r="J30" i="4" s="1"/>
  <c r="I25" i="4"/>
  <c r="G25" i="4"/>
  <c r="F25" i="4"/>
  <c r="F30" i="4" s="1"/>
  <c r="A15" i="4"/>
  <c r="A16" i="4" s="1"/>
  <c r="A17" i="4" s="1"/>
  <c r="A18" i="4" s="1"/>
  <c r="A19" i="4" s="1"/>
  <c r="A20" i="4" s="1"/>
  <c r="A21" i="4" s="1"/>
  <c r="A22" i="4" s="1"/>
  <c r="A23" i="4" s="1"/>
  <c r="P28" i="3"/>
  <c r="L28" i="3"/>
  <c r="H28" i="3"/>
  <c r="P27" i="3"/>
  <c r="L27" i="3"/>
  <c r="H27" i="3"/>
  <c r="P26" i="3"/>
  <c r="P29" i="3" s="1"/>
  <c r="L26" i="3"/>
  <c r="L29" i="3" s="1"/>
  <c r="H26" i="3"/>
  <c r="Q25" i="3"/>
  <c r="O25" i="3"/>
  <c r="N25" i="3"/>
  <c r="N30" i="3" s="1"/>
  <c r="M25" i="3"/>
  <c r="K25" i="3"/>
  <c r="J25" i="3"/>
  <c r="I25" i="3"/>
  <c r="G25" i="3"/>
  <c r="F25" i="3"/>
  <c r="F30" i="3" s="1"/>
  <c r="A15" i="3"/>
  <c r="A16" i="3" s="1"/>
  <c r="A17" i="3" s="1"/>
  <c r="A18" i="3" s="1"/>
  <c r="A19" i="3" s="1"/>
  <c r="A20" i="3" s="1"/>
  <c r="A21" i="3" s="1"/>
  <c r="A22" i="3" s="1"/>
  <c r="A23" i="3" s="1"/>
  <c r="P28" i="2"/>
  <c r="L28" i="2"/>
  <c r="H28" i="2"/>
  <c r="P27" i="2"/>
  <c r="L27" i="2"/>
  <c r="H27" i="2"/>
  <c r="P26" i="2"/>
  <c r="L26" i="2"/>
  <c r="H26" i="2"/>
  <c r="Q25" i="2"/>
  <c r="O25" i="2"/>
  <c r="N25" i="2"/>
  <c r="N30" i="2" s="1"/>
  <c r="M25" i="2"/>
  <c r="K25" i="2"/>
  <c r="J25" i="2"/>
  <c r="I25" i="2"/>
  <c r="S32" i="2" s="1"/>
  <c r="G25" i="2"/>
  <c r="F25" i="2"/>
  <c r="A15" i="2"/>
  <c r="A16" i="2" s="1"/>
  <c r="A17" i="2" s="1"/>
  <c r="A18" i="2" s="1"/>
  <c r="A19" i="2" s="1"/>
  <c r="A20" i="2" s="1"/>
  <c r="A21" i="2" s="1"/>
  <c r="A22" i="2" s="1"/>
  <c r="A23" i="2" s="1"/>
  <c r="S32" i="4" l="1"/>
  <c r="P29" i="2"/>
  <c r="J30" i="2"/>
  <c r="F30" i="2"/>
  <c r="S30" i="2" s="1"/>
  <c r="S27" i="5"/>
  <c r="S28" i="5"/>
  <c r="S30" i="5"/>
  <c r="S27" i="3"/>
  <c r="S32" i="3"/>
  <c r="J30" i="3"/>
  <c r="S30" i="3" s="1"/>
  <c r="S28" i="3"/>
  <c r="L29" i="4"/>
  <c r="S28" i="4"/>
  <c r="S30" i="4"/>
  <c r="S27" i="4"/>
  <c r="S26" i="2"/>
  <c r="S28" i="2"/>
  <c r="L29" i="2"/>
  <c r="S27" i="2"/>
  <c r="H29" i="5"/>
  <c r="S29" i="5" s="1"/>
  <c r="S26" i="5"/>
  <c r="H29" i="4"/>
  <c r="S26" i="4"/>
  <c r="H29" i="3"/>
  <c r="S29" i="3" s="1"/>
  <c r="S26" i="3"/>
  <c r="H29" i="2"/>
  <c r="S29" i="4" l="1"/>
  <c r="S29" i="2"/>
</calcChain>
</file>

<file path=xl/sharedStrings.xml><?xml version="1.0" encoding="utf-8"?>
<sst xmlns="http://schemas.openxmlformats.org/spreadsheetml/2006/main" count="944" uniqueCount="174">
  <si>
    <t>Debreceni Egyetem</t>
  </si>
  <si>
    <t>Műszaki Kar</t>
  </si>
  <si>
    <t>Mintaterv</t>
  </si>
  <si>
    <t>Nappali tagozat</t>
  </si>
  <si>
    <t>Szerkezet-építőmérnöki mesterképzési (MSc) szak - Tartószerkezetek specializáció</t>
  </si>
  <si>
    <t>Ssz.</t>
  </si>
  <si>
    <t>Tárgycsop.</t>
  </si>
  <si>
    <t>Tantárgy neve</t>
  </si>
  <si>
    <t>Ism.</t>
  </si>
  <si>
    <t>Kód</t>
  </si>
  <si>
    <t>1. félév</t>
  </si>
  <si>
    <t>2. félév</t>
  </si>
  <si>
    <t>3. félév</t>
  </si>
  <si>
    <t>Előkövetelmény</t>
  </si>
  <si>
    <t>e</t>
  </si>
  <si>
    <t>gy</t>
  </si>
  <si>
    <t>kö</t>
  </si>
  <si>
    <t>kr</t>
  </si>
  <si>
    <t>Természettudományi és matematikai ismeretek</t>
  </si>
  <si>
    <t>Építőmérnöki matematika</t>
  </si>
  <si>
    <t>00</t>
  </si>
  <si>
    <t>MK5TTM1A04CX18</t>
  </si>
  <si>
    <t>k</t>
  </si>
  <si>
    <t>-</t>
  </si>
  <si>
    <t>Fizika és épületfizika laboratórium</t>
  </si>
  <si>
    <t>MK5TTM2L03CX18</t>
  </si>
  <si>
    <t>é</t>
  </si>
  <si>
    <t>Numerikus módszerek</t>
  </si>
  <si>
    <t>MK5TTM3A04CX18</t>
  </si>
  <si>
    <t>Gazdasági és humán ismeretek</t>
  </si>
  <si>
    <t>Mérnöki elemzési és döntéstámogatási módszerek</t>
  </si>
  <si>
    <t>MK5GDH1A03CX18</t>
  </si>
  <si>
    <t>Mérnöketika</t>
  </si>
  <si>
    <t>MK5GDH3M03CX18</t>
  </si>
  <si>
    <t>Szerkezet-építőmérnöki szakmai ismeretek</t>
  </si>
  <si>
    <t>Végeselem módszer építőmérnököknek</t>
  </si>
  <si>
    <t>MK5VEM1S06CX18</t>
  </si>
  <si>
    <t>Talaj és szerkezet kölcsönhatása</t>
  </si>
  <si>
    <t>MK5SEM1S05CX18</t>
  </si>
  <si>
    <t>Tartószerkezetek tervezése I.</t>
  </si>
  <si>
    <t>MK5SEM2S04CX18</t>
  </si>
  <si>
    <t>Tartószerkezetek specializáció</t>
  </si>
  <si>
    <t>Szerkezetek dinamikája</t>
  </si>
  <si>
    <t>MK5SDI1S04CT18</t>
  </si>
  <si>
    <t>Tartószerkezetek tervezése II.</t>
  </si>
  <si>
    <t>MK5STE1S04CT18</t>
  </si>
  <si>
    <t>Szerkezetek stabilitása</t>
  </si>
  <si>
    <t>MK5SDI2S04CT18</t>
  </si>
  <si>
    <t>Szerkezetek méretezése szeizmikus hatásokra</t>
  </si>
  <si>
    <t>MK5SDI3S04CT18</t>
  </si>
  <si>
    <t>Előre gyártott és feszített szerkezetek</t>
  </si>
  <si>
    <t>MK5STA1S03CT18</t>
  </si>
  <si>
    <t>Falazott és kő szerkezetek</t>
  </si>
  <si>
    <t>MK5STA2S03CT18</t>
  </si>
  <si>
    <t>Faszerkezetek</t>
  </si>
  <si>
    <t>MK5STA3S03CT18</t>
  </si>
  <si>
    <t>Tartószerkezetek projektfeladat</t>
  </si>
  <si>
    <t>MK5STE2S06CT18</t>
  </si>
  <si>
    <t>Szab. vál.</t>
  </si>
  <si>
    <t>Szabadon választható tárgy</t>
  </si>
  <si>
    <t>Diplomamunka</t>
  </si>
  <si>
    <t>MK5DIP1S20CT18</t>
  </si>
  <si>
    <t>Félévenként összesen:</t>
  </si>
  <si>
    <t xml:space="preserve">Képzés során összesen: </t>
  </si>
  <si>
    <t>kollokviumos tárgyak száma</t>
  </si>
  <si>
    <t> </t>
  </si>
  <si>
    <t>évközi jegyes tárgyak száma</t>
  </si>
  <si>
    <t>szigorlatok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</si>
  <si>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</si>
  <si>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</si>
  <si>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</si>
  <si>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</si>
  <si>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</si>
  <si>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kreditek száma</t>
  </si>
  <si>
    <t>e = elmélet heti óraszáma</t>
  </si>
  <si>
    <t>gy = gyakorlat heti óraszáma</t>
  </si>
  <si>
    <t>Kritérium tárgyak:</t>
  </si>
  <si>
    <t>kö = követelménytípus</t>
  </si>
  <si>
    <t>a = aláírás megszerzése</t>
  </si>
  <si>
    <t>é = évközi jegy</t>
  </si>
  <si>
    <t>hv = hatósági vizsga</t>
  </si>
  <si>
    <t>k = kollokvium</t>
  </si>
  <si>
    <t>s = szigorlat</t>
  </si>
  <si>
    <t>kr = kredit</t>
  </si>
  <si>
    <t>Ismeretkörök:</t>
  </si>
  <si>
    <t>1.</t>
  </si>
  <si>
    <t>T</t>
  </si>
  <si>
    <t>M</t>
  </si>
  <si>
    <t xml:space="preserve">1   2   3 </t>
  </si>
  <si>
    <t>2.</t>
  </si>
  <si>
    <t>G</t>
  </si>
  <si>
    <t>D</t>
  </si>
  <si>
    <t>H</t>
  </si>
  <si>
    <t>4   5   6</t>
  </si>
  <si>
    <t>3.</t>
  </si>
  <si>
    <t>VEM ismeretek</t>
  </si>
  <si>
    <t>V</t>
  </si>
  <si>
    <t>E</t>
  </si>
  <si>
    <t>4.</t>
  </si>
  <si>
    <t>Szerkezet-építőmérnöki ismeretek</t>
  </si>
  <si>
    <t>S</t>
  </si>
  <si>
    <t>É</t>
  </si>
  <si>
    <t>8   9</t>
  </si>
  <si>
    <t>5.</t>
  </si>
  <si>
    <t>Szerkezetdinamikai ismeretek</t>
  </si>
  <si>
    <t>I</t>
  </si>
  <si>
    <t>10   12   13</t>
  </si>
  <si>
    <t>6.</t>
  </si>
  <si>
    <t>Szerkezettani ismeretek</t>
  </si>
  <si>
    <t>A</t>
  </si>
  <si>
    <t>14   15   16</t>
  </si>
  <si>
    <t>7.</t>
  </si>
  <si>
    <t>Szerkezettervezési ismeretek</t>
  </si>
  <si>
    <t>11   17</t>
  </si>
  <si>
    <t>Levelező tagozat</t>
  </si>
  <si>
    <t>MK6TTM1A04CX18</t>
  </si>
  <si>
    <t>MK6TTM2L03CX18</t>
  </si>
  <si>
    <t>MK6TTM3A04CX18</t>
  </si>
  <si>
    <t>MK6GDH1A03CX18</t>
  </si>
  <si>
    <t>MK6GDH3M03CX18</t>
  </si>
  <si>
    <t>MK6VEM1S06CX18</t>
  </si>
  <si>
    <t>MK6SEM1S05CX18</t>
  </si>
  <si>
    <t>MK6SEM2S04CX18</t>
  </si>
  <si>
    <t>MK6SDI1S04CT18</t>
  </si>
  <si>
    <t>MK6STE1S04CT18</t>
  </si>
  <si>
    <t>MK6SDI2S04CT18</t>
  </si>
  <si>
    <t>MK6SDI3S04CT18</t>
  </si>
  <si>
    <t>MK6STA1S03CT18</t>
  </si>
  <si>
    <t>MK6STA2S03CT18</t>
  </si>
  <si>
    <t>MK6STA3S03CT18</t>
  </si>
  <si>
    <t>MK6STE2S06CT18</t>
  </si>
  <si>
    <t>MK6DIP1S20CT18</t>
  </si>
  <si>
    <t>Szerkezet-építőmérnöki mesterképzési (MSc) szak - Geotechnika és mérnökgeológia specializáció</t>
  </si>
  <si>
    <t>Geotechnika és mérnökgeológia specializáció</t>
  </si>
  <si>
    <t>Környezetföldtan</t>
  </si>
  <si>
    <t>MK5FOL1F04CG18</t>
  </si>
  <si>
    <t>Geotecnikai tervezés</t>
  </si>
  <si>
    <t>MK5GEO1S04CG18</t>
  </si>
  <si>
    <t>f</t>
  </si>
  <si>
    <t>Mérnökgeológia</t>
  </si>
  <si>
    <t>MK5MGE1F04CG18</t>
  </si>
  <si>
    <t>Települések geológiája</t>
  </si>
  <si>
    <t>MK5MGE2F04CG18</t>
  </si>
  <si>
    <t>Infrastruktúra szerkezetek földművei</t>
  </si>
  <si>
    <t>MK5FOL2S03CG18</t>
  </si>
  <si>
    <t>Hidrogeológia</t>
  </si>
  <si>
    <t>MK5MGE3F03CG18</t>
  </si>
  <si>
    <t>Magyarország műszaki földtana</t>
  </si>
  <si>
    <t>MK5FOL3F03CG18</t>
  </si>
  <si>
    <t>Geotechnika és mérnökgeológia projektfeladat</t>
  </si>
  <si>
    <t>MK5GEO2S06CG18</t>
  </si>
  <si>
    <t>MK5DIP1S20CG18</t>
  </si>
  <si>
    <t>Földtani ismeretek</t>
  </si>
  <si>
    <t>F</t>
  </si>
  <si>
    <t>O</t>
  </si>
  <si>
    <t>L</t>
  </si>
  <si>
    <t>10   14   16</t>
  </si>
  <si>
    <t>Mérnökgeológiai ismeretek</t>
  </si>
  <si>
    <t>12   13   15</t>
  </si>
  <si>
    <t>Geotechnikai ismeretek</t>
  </si>
  <si>
    <t>MK6FOL1F04CG18</t>
  </si>
  <si>
    <t>MK6GEO1S04CG18</t>
  </si>
  <si>
    <t>MK6MGE1F04CG18</t>
  </si>
  <si>
    <t>MK6MGE2F04CG18</t>
  </si>
  <si>
    <t>MK6FOL2S03CG18</t>
  </si>
  <si>
    <t>MK6MGE3F03CG18</t>
  </si>
  <si>
    <t>MK6FOL3F03CG18</t>
  </si>
  <si>
    <t>MK6GEO2S06CG18</t>
  </si>
  <si>
    <t>MK6DIP1S20CG18</t>
  </si>
  <si>
    <r>
      <t>Szabadon választható tárgy</t>
    </r>
    <r>
      <rPr>
        <sz val="8.5"/>
        <rFont val="Calibri"/>
        <family val="2"/>
        <charset val="238"/>
      </rPr>
      <t xml:space="preserve">
A hallgatók a Kar bármely kötelező tárgyát felveheti szabadon választható tantárgyként, külön engedély nélkül. A tantárgy az adott tantervben szereplő kredittel kerül beszámításra az adott szak szabadon választható tantárgyaiba.
A mintatervben szereplő féléves elosztás és kreditszám ajánlásként szerepel.
A hallgatónak 5 kreditnyi szabadon választható tantárgyat kell teljesítenie a tanulmányai alatt, amelyen belül kötelező legalább egy szabadon választható tárgyat idegen nyelven teljesíteni. A hallgató az 1. sz. mellékletben található bármely angol nyelvű szabadon választható tárgyat felveheti.
</t>
    </r>
  </si>
  <si>
    <r>
      <t xml:space="preserve">Szabadon választható tárgy
</t>
    </r>
    <r>
      <rPr>
        <sz val="8.5"/>
        <rFont val="Calibri"/>
        <family val="2"/>
        <charset val="238"/>
      </rPr>
      <t>A hallgatók a Kar bármely kötelező tárgyát felveheti szabadon választható tantárgyként, külön engedély nélkül. A tantárgy az adott tantervben szereplő kredittel kerül beszámításra az adott szak szabadon választható tantárgyaiba.
A mintatervben szereplő féléves elosztás és kreditszám ajánlásként szerepel.
A hallgatónak 5 kreditnyi szabadon választható tantárgyat kell teljesítenie a tanulmányai alatt, amelyen belül kötelező legalább egy szabadon választható tárgyat idegen nyelven teljesíteni. A hallgató az 1. sz. mellékletben található bármely angol nyelvű szabadon választható tárgyat felveheti.</t>
    </r>
  </si>
  <si>
    <t>Pénzügyi és beruházási döntések</t>
  </si>
  <si>
    <t>MK5GDH2M03CX21</t>
  </si>
  <si>
    <t>MK6GDH2M03CX21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</si>
</sst>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indexed="8"/>
      <name val="Arial Narrow"/>
      <family val="2"/>
      <charset val="238"/>
    </font>
    <font>
      <b/>
      <sz val="16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8.5"/>
      <color rgb="FF000000"/>
      <name val="Calibri"/>
      <family val="2"/>
      <charset val="238"/>
    </font>
    <font>
      <sz val="8.5"/>
      <name val="Calibri"/>
      <family val="2"/>
      <charset val="238"/>
    </font>
    <font>
      <b/>
      <sz val="16"/>
      <color theme="1"/>
      <name val="Arial Narrow"/>
      <family val="2"/>
      <charset val="238"/>
    </font>
    <font>
      <b/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8"/>
      <color indexed="8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7"/>
      <color indexed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</cellStyleXfs>
  <cellXfs count="214">
    <xf numFmtId="0" fontId="0" fillId="0" borderId="0" xfId="0"/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vertical="center"/>
    </xf>
    <xf numFmtId="0" fontId="8" fillId="0" borderId="3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49" fontId="10" fillId="0" borderId="55" xfId="0" applyNumberFormat="1" applyFont="1" applyBorder="1" applyAlignment="1">
      <alignment horizontal="center" vertical="center" wrapText="1"/>
    </xf>
    <xf numFmtId="0" fontId="11" fillId="0" borderId="5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6" fillId="0" borderId="44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6" fillId="0" borderId="0" xfId="0" applyFont="1" applyAlignment="1">
      <alignment horizontal="center" vertical="top" textRotation="89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vertical="center"/>
    </xf>
    <xf numFmtId="0" fontId="17" fillId="0" borderId="47" xfId="0" applyFont="1" applyBorder="1" applyAlignment="1">
      <alignment wrapText="1"/>
    </xf>
    <xf numFmtId="0" fontId="17" fillId="0" borderId="48" xfId="0" applyFont="1" applyBorder="1" applyAlignment="1">
      <alignment wrapText="1"/>
    </xf>
    <xf numFmtId="0" fontId="17" fillId="0" borderId="59" xfId="0" applyFont="1" applyBorder="1" applyAlignment="1">
      <alignment wrapText="1"/>
    </xf>
    <xf numFmtId="0" fontId="17" fillId="0" borderId="50" xfId="0" applyFont="1" applyBorder="1" applyAlignment="1">
      <alignment wrapText="1"/>
    </xf>
    <xf numFmtId="0" fontId="17" fillId="0" borderId="8" xfId="0" applyFont="1" applyBorder="1" applyAlignment="1">
      <alignment wrapText="1"/>
    </xf>
    <xf numFmtId="0" fontId="17" fillId="0" borderId="35" xfId="0" applyFont="1" applyBorder="1" applyAlignment="1">
      <alignment wrapText="1"/>
    </xf>
    <xf numFmtId="0" fontId="16" fillId="0" borderId="50" xfId="0" applyFont="1" applyBorder="1" applyAlignment="1">
      <alignment wrapText="1"/>
    </xf>
    <xf numFmtId="0" fontId="17" fillId="0" borderId="51" xfId="0" applyFont="1" applyBorder="1" applyAlignment="1">
      <alignment wrapText="1"/>
    </xf>
    <xf numFmtId="0" fontId="17" fillId="0" borderId="52" xfId="0" applyFont="1" applyBorder="1" applyAlignment="1">
      <alignment wrapText="1"/>
    </xf>
    <xf numFmtId="0" fontId="17" fillId="0" borderId="2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53" xfId="0" applyFont="1" applyBorder="1" applyAlignment="1">
      <alignment wrapText="1"/>
    </xf>
    <xf numFmtId="0" fontId="17" fillId="0" borderId="54" xfId="0" applyFont="1" applyBorder="1" applyAlignment="1">
      <alignment wrapText="1"/>
    </xf>
    <xf numFmtId="0" fontId="17" fillId="0" borderId="60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7" fillId="0" borderId="57" xfId="0" applyFont="1" applyBorder="1" applyAlignment="1">
      <alignment wrapText="1"/>
    </xf>
    <xf numFmtId="0" fontId="19" fillId="0" borderId="28" xfId="0" applyFont="1" applyBorder="1" applyAlignment="1">
      <alignment wrapText="1"/>
    </xf>
    <xf numFmtId="0" fontId="17" fillId="0" borderId="28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68" xfId="0" applyFont="1" applyBorder="1" applyAlignment="1">
      <alignment vertical="center"/>
    </xf>
    <xf numFmtId="1" fontId="7" fillId="0" borderId="0" xfId="0" applyNumberFormat="1" applyFont="1" applyAlignment="1">
      <alignment vertical="center"/>
    </xf>
    <xf numFmtId="0" fontId="9" fillId="0" borderId="69" xfId="0" applyFont="1" applyBorder="1" applyAlignment="1">
      <alignment vertical="center" wrapText="1"/>
    </xf>
    <xf numFmtId="0" fontId="8" fillId="0" borderId="3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6" fillId="0" borderId="74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5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6" fillId="0" borderId="60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9" fillId="0" borderId="24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22" fillId="0" borderId="23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 wrapText="1"/>
    </xf>
    <xf numFmtId="0" fontId="9" fillId="0" borderId="19" xfId="0" applyFont="1" applyBorder="1" applyAlignment="1" applyProtection="1">
      <alignment vertical="center" wrapText="1"/>
      <protection locked="0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76" xfId="0" quotePrefix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6" fillId="0" borderId="61" xfId="0" applyFont="1" applyBorder="1" applyAlignment="1">
      <alignment vertical="center"/>
    </xf>
    <xf numFmtId="0" fontId="6" fillId="0" borderId="72" xfId="0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0" fontId="6" fillId="0" borderId="67" xfId="0" applyFont="1" applyBorder="1" applyAlignment="1">
      <alignment vertical="center"/>
    </xf>
    <xf numFmtId="0" fontId="8" fillId="0" borderId="92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80" xfId="0" quotePrefix="1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49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94" xfId="0" applyFont="1" applyBorder="1" applyAlignment="1">
      <alignment horizontal="left" vertical="center"/>
    </xf>
    <xf numFmtId="0" fontId="6" fillId="0" borderId="60" xfId="0" applyFont="1" applyBorder="1" applyAlignment="1">
      <alignment vertical="center"/>
    </xf>
    <xf numFmtId="49" fontId="10" fillId="0" borderId="60" xfId="0" applyNumberFormat="1" applyFont="1" applyBorder="1" applyAlignment="1">
      <alignment vertical="center" wrapText="1"/>
    </xf>
    <xf numFmtId="49" fontId="10" fillId="0" borderId="79" xfId="0" applyNumberFormat="1" applyFont="1" applyBorder="1" applyAlignment="1">
      <alignment vertical="center" wrapText="1"/>
    </xf>
    <xf numFmtId="0" fontId="6" fillId="0" borderId="95" xfId="0" applyFont="1" applyBorder="1" applyAlignment="1">
      <alignment horizontal="center" vertical="center"/>
    </xf>
    <xf numFmtId="0" fontId="6" fillId="0" borderId="79" xfId="0" applyFont="1" applyBorder="1" applyAlignment="1">
      <alignment horizontal="left" vertical="center"/>
    </xf>
    <xf numFmtId="0" fontId="9" fillId="0" borderId="96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97" xfId="0" quotePrefix="1" applyFont="1" applyBorder="1" applyAlignment="1">
      <alignment horizontal="center" vertical="center" wrapText="1"/>
    </xf>
    <xf numFmtId="0" fontId="9" fillId="0" borderId="72" xfId="0" quotePrefix="1" applyFont="1" applyBorder="1" applyAlignment="1">
      <alignment horizontal="center" vertical="center" wrapText="1"/>
    </xf>
    <xf numFmtId="0" fontId="17" fillId="0" borderId="98" xfId="0" applyFont="1" applyBorder="1" applyAlignment="1">
      <alignment wrapText="1"/>
    </xf>
    <xf numFmtId="0" fontId="9" fillId="0" borderId="99" xfId="0" applyFont="1" applyBorder="1" applyAlignment="1">
      <alignment vertical="center" wrapText="1"/>
    </xf>
    <xf numFmtId="0" fontId="6" fillId="0" borderId="100" xfId="0" applyFont="1" applyBorder="1" applyAlignment="1">
      <alignment vertical="center"/>
    </xf>
    <xf numFmtId="0" fontId="6" fillId="0" borderId="76" xfId="0" applyFont="1" applyBorder="1" applyAlignment="1">
      <alignment vertical="center"/>
    </xf>
    <xf numFmtId="0" fontId="8" fillId="0" borderId="78" xfId="0" applyFont="1" applyBorder="1" applyAlignment="1">
      <alignment horizontal="left" vertical="center"/>
    </xf>
    <xf numFmtId="0" fontId="6" fillId="0" borderId="78" xfId="0" applyFont="1" applyBorder="1" applyAlignment="1">
      <alignment horizontal="left" vertical="center"/>
    </xf>
    <xf numFmtId="0" fontId="6" fillId="0" borderId="101" xfId="0" quotePrefix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8" fillId="0" borderId="70" xfId="0" applyFont="1" applyBorder="1" applyAlignment="1">
      <alignment horizontal="left" vertical="center"/>
    </xf>
    <xf numFmtId="0" fontId="22" fillId="0" borderId="32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/>
    </xf>
    <xf numFmtId="0" fontId="17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center"/>
    </xf>
    <xf numFmtId="0" fontId="23" fillId="0" borderId="63" xfId="0" applyFont="1" applyBorder="1" applyAlignment="1">
      <alignment horizontal="left" vertical="center" wrapText="1"/>
    </xf>
    <xf numFmtId="0" fontId="23" fillId="0" borderId="59" xfId="0" applyFont="1" applyBorder="1" applyAlignment="1">
      <alignment horizontal="left" vertical="center" wrapText="1"/>
    </xf>
    <xf numFmtId="0" fontId="23" fillId="0" borderId="93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16" fillId="0" borderId="15" xfId="0" applyFont="1" applyBorder="1" applyAlignment="1">
      <alignment wrapText="1"/>
    </xf>
    <xf numFmtId="0" fontId="16" fillId="0" borderId="36" xfId="0" applyFont="1" applyBorder="1" applyAlignment="1">
      <alignment wrapText="1"/>
    </xf>
    <xf numFmtId="0" fontId="8" fillId="0" borderId="66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7" fillId="0" borderId="15" xfId="0" applyFont="1" applyBorder="1" applyAlignment="1">
      <alignment wrapText="1"/>
    </xf>
    <xf numFmtId="0" fontId="17" fillId="0" borderId="36" xfId="0" applyFont="1" applyBorder="1" applyAlignment="1">
      <alignment wrapText="1"/>
    </xf>
    <xf numFmtId="0" fontId="17" fillId="0" borderId="16" xfId="0" applyFont="1" applyBorder="1" applyAlignment="1">
      <alignment wrapText="1"/>
    </xf>
    <xf numFmtId="0" fontId="17" fillId="0" borderId="38" xfId="0" applyFont="1" applyBorder="1" applyAlignment="1">
      <alignment wrapText="1"/>
    </xf>
    <xf numFmtId="0" fontId="19" fillId="0" borderId="103" xfId="0" applyFont="1" applyBorder="1" applyAlignment="1">
      <alignment horizontal="left" vertical="top" wrapText="1"/>
    </xf>
    <xf numFmtId="0" fontId="19" fillId="0" borderId="104" xfId="0" applyFont="1" applyBorder="1" applyAlignment="1">
      <alignment horizontal="left" vertical="top" wrapText="1"/>
    </xf>
    <xf numFmtId="0" fontId="19" fillId="0" borderId="105" xfId="0" applyFont="1" applyBorder="1" applyAlignment="1">
      <alignment horizontal="left" vertical="top" wrapText="1"/>
    </xf>
    <xf numFmtId="0" fontId="19" fillId="0" borderId="106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07" xfId="0" applyFont="1" applyBorder="1" applyAlignment="1">
      <alignment horizontal="left" vertical="top" wrapText="1"/>
    </xf>
    <xf numFmtId="0" fontId="19" fillId="0" borderId="108" xfId="0" applyFont="1" applyBorder="1" applyAlignment="1">
      <alignment horizontal="left" vertical="top" wrapText="1"/>
    </xf>
    <xf numFmtId="0" fontId="19" fillId="0" borderId="109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21" fillId="0" borderId="68" xfId="0" applyFont="1" applyBorder="1" applyAlignment="1">
      <alignment horizontal="left" wrapText="1"/>
    </xf>
    <xf numFmtId="0" fontId="21" fillId="0" borderId="77" xfId="0" applyFont="1" applyBorder="1" applyAlignment="1">
      <alignment horizontal="left" wrapText="1"/>
    </xf>
    <xf numFmtId="0" fontId="21" fillId="0" borderId="71" xfId="0" applyFont="1" applyBorder="1" applyAlignment="1">
      <alignment horizontal="left" wrapText="1"/>
    </xf>
    <xf numFmtId="0" fontId="8" fillId="0" borderId="41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19" fillId="0" borderId="19" xfId="0" applyFont="1" applyBorder="1" applyAlignment="1">
      <alignment wrapText="1"/>
    </xf>
    <xf numFmtId="0" fontId="19" fillId="0" borderId="37" xfId="0" applyFont="1" applyBorder="1" applyAlignment="1">
      <alignment wrapText="1"/>
    </xf>
    <xf numFmtId="0" fontId="19" fillId="0" borderId="63" xfId="0" applyFont="1" applyBorder="1" applyAlignment="1">
      <alignment horizontal="right" wrapText="1"/>
    </xf>
    <xf numFmtId="0" fontId="19" fillId="0" borderId="49" xfId="0" applyFont="1" applyBorder="1" applyAlignment="1">
      <alignment horizontal="right" wrapText="1"/>
    </xf>
    <xf numFmtId="0" fontId="19" fillId="0" borderId="103" xfId="0" applyFont="1" applyBorder="1" applyAlignment="1">
      <alignment horizontal="justify" vertical="top" wrapText="1"/>
    </xf>
    <xf numFmtId="0" fontId="17" fillId="0" borderId="104" xfId="0" applyFont="1" applyBorder="1" applyAlignment="1">
      <alignment horizontal="justify" vertical="top" wrapText="1"/>
    </xf>
    <xf numFmtId="0" fontId="17" fillId="0" borderId="105" xfId="0" applyFont="1" applyBorder="1" applyAlignment="1">
      <alignment horizontal="justify" vertical="top" wrapText="1"/>
    </xf>
    <xf numFmtId="0" fontId="17" fillId="0" borderId="106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justify" vertical="top" wrapText="1"/>
    </xf>
    <xf numFmtId="0" fontId="17" fillId="0" borderId="107" xfId="0" applyFont="1" applyBorder="1" applyAlignment="1">
      <alignment horizontal="justify" vertical="top" wrapText="1"/>
    </xf>
    <xf numFmtId="0" fontId="17" fillId="0" borderId="108" xfId="0" applyFont="1" applyBorder="1" applyAlignment="1">
      <alignment horizontal="justify" vertical="top" wrapText="1"/>
    </xf>
    <xf numFmtId="0" fontId="17" fillId="0" borderId="109" xfId="0" applyFont="1" applyBorder="1" applyAlignment="1">
      <alignment horizontal="justify" vertical="top" wrapText="1"/>
    </xf>
    <xf numFmtId="0" fontId="17" fillId="0" borderId="20" xfId="0" applyFont="1" applyBorder="1" applyAlignment="1">
      <alignment horizontal="justify" vertical="top" wrapText="1"/>
    </xf>
    <xf numFmtId="0" fontId="23" fillId="0" borderId="49" xfId="0" applyFont="1" applyBorder="1" applyAlignment="1">
      <alignment horizontal="left" vertical="center" wrapText="1"/>
    </xf>
  </cellXfs>
  <cellStyles count="7">
    <cellStyle name="Normál" xfId="0" builtinId="0"/>
    <cellStyle name="Normál 14" xfId="1"/>
    <cellStyle name="Normál 17" xfId="2"/>
    <cellStyle name="Normál 3" xfId="3"/>
    <cellStyle name="Normál 4" xfId="4"/>
    <cellStyle name="Normál 8 2 2 2 4 3 2 3" xfId="6"/>
    <cellStyle name="Normá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zoomScale="90" zoomScaleNormal="90" workbookViewId="0">
      <selection activeCell="C9" sqref="C9:E9"/>
    </sheetView>
  </sheetViews>
  <sheetFormatPr defaultColWidth="9.109375" defaultRowHeight="13.8" x14ac:dyDescent="0.3"/>
  <cols>
    <col min="1" max="1" width="2.88671875" style="26" customWidth="1"/>
    <col min="2" max="2" width="13.6640625" style="3" customWidth="1"/>
    <col min="3" max="3" width="37.109375" style="3" customWidth="1"/>
    <col min="4" max="4" width="3.5546875" style="24" customWidth="1"/>
    <col min="5" max="5" width="18.88671875" style="25" customWidth="1"/>
    <col min="6" max="17" width="2.6640625" style="26" customWidth="1"/>
    <col min="18" max="18" width="50.6640625" style="3" customWidth="1"/>
    <col min="19" max="19" width="4" style="3" customWidth="1"/>
    <col min="20" max="16384" width="9.109375" style="3"/>
  </cols>
  <sheetData>
    <row r="1" spans="1:18" s="1" customFormat="1" ht="20.399999999999999" x14ac:dyDescent="0.3">
      <c r="A1" s="41"/>
      <c r="C1" s="42" t="s">
        <v>0</v>
      </c>
      <c r="D1" s="43" t="s">
        <v>1</v>
      </c>
      <c r="E1" s="44"/>
      <c r="F1" s="41"/>
      <c r="G1" s="41"/>
      <c r="H1" s="41"/>
      <c r="I1" s="41"/>
      <c r="J1" s="45" t="s">
        <v>2</v>
      </c>
      <c r="K1" s="41"/>
      <c r="L1" s="41"/>
      <c r="M1" s="41"/>
      <c r="O1" s="41"/>
      <c r="P1" s="41"/>
      <c r="Q1" s="41"/>
      <c r="R1" s="46" t="s">
        <v>3</v>
      </c>
    </row>
    <row r="2" spans="1:18" s="2" customFormat="1" ht="20.399999999999999" x14ac:dyDescent="0.3">
      <c r="A2" s="47"/>
      <c r="C2" s="46" t="s">
        <v>4</v>
      </c>
      <c r="D2" s="48"/>
      <c r="E2" s="49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2"/>
    </row>
    <row r="3" spans="1:18" ht="14.1" customHeight="1" x14ac:dyDescent="0.3">
      <c r="A3" s="167" t="s">
        <v>5</v>
      </c>
      <c r="B3" s="169" t="s">
        <v>6</v>
      </c>
      <c r="C3" s="169" t="s">
        <v>7</v>
      </c>
      <c r="D3" s="169" t="s">
        <v>8</v>
      </c>
      <c r="E3" s="169" t="s">
        <v>9</v>
      </c>
      <c r="F3" s="179" t="s">
        <v>10</v>
      </c>
      <c r="G3" s="179"/>
      <c r="H3" s="179"/>
      <c r="I3" s="180"/>
      <c r="J3" s="178" t="s">
        <v>11</v>
      </c>
      <c r="K3" s="179"/>
      <c r="L3" s="179"/>
      <c r="M3" s="180"/>
      <c r="N3" s="178" t="s">
        <v>12</v>
      </c>
      <c r="O3" s="179"/>
      <c r="P3" s="179"/>
      <c r="Q3" s="180"/>
      <c r="R3" s="198" t="s">
        <v>13</v>
      </c>
    </row>
    <row r="4" spans="1:18" ht="14.1" customHeight="1" x14ac:dyDescent="0.25">
      <c r="A4" s="168"/>
      <c r="B4" s="170"/>
      <c r="C4" s="170"/>
      <c r="D4" s="181"/>
      <c r="E4" s="181"/>
      <c r="F4" s="50" t="s">
        <v>14</v>
      </c>
      <c r="G4" s="50" t="s">
        <v>15</v>
      </c>
      <c r="H4" s="50" t="s">
        <v>16</v>
      </c>
      <c r="I4" s="51" t="s">
        <v>17</v>
      </c>
      <c r="J4" s="50" t="s">
        <v>14</v>
      </c>
      <c r="K4" s="50" t="s">
        <v>15</v>
      </c>
      <c r="L4" s="50" t="s">
        <v>16</v>
      </c>
      <c r="M4" s="51" t="s">
        <v>17</v>
      </c>
      <c r="N4" s="50" t="s">
        <v>14</v>
      </c>
      <c r="O4" s="50" t="s">
        <v>15</v>
      </c>
      <c r="P4" s="50" t="s">
        <v>16</v>
      </c>
      <c r="Q4" s="51" t="s">
        <v>17</v>
      </c>
      <c r="R4" s="199"/>
    </row>
    <row r="5" spans="1:18" ht="14.1" customHeight="1" x14ac:dyDescent="0.3">
      <c r="A5" s="33">
        <v>1</v>
      </c>
      <c r="B5" s="171" t="s">
        <v>18</v>
      </c>
      <c r="C5" s="89" t="s">
        <v>19</v>
      </c>
      <c r="D5" s="147" t="s">
        <v>20</v>
      </c>
      <c r="E5" s="145" t="s">
        <v>21</v>
      </c>
      <c r="F5" s="8">
        <v>3</v>
      </c>
      <c r="G5" s="11">
        <v>0</v>
      </c>
      <c r="H5" s="11" t="s">
        <v>22</v>
      </c>
      <c r="I5" s="12">
        <v>4</v>
      </c>
      <c r="J5" s="39"/>
      <c r="K5" s="11"/>
      <c r="L5" s="11"/>
      <c r="M5" s="12"/>
      <c r="N5" s="39"/>
      <c r="O5" s="11"/>
      <c r="P5" s="11"/>
      <c r="Q5" s="20"/>
      <c r="R5" s="127" t="s">
        <v>23</v>
      </c>
    </row>
    <row r="6" spans="1:18" ht="14.1" customHeight="1" x14ac:dyDescent="0.3">
      <c r="A6" s="4">
        <v>2</v>
      </c>
      <c r="B6" s="172"/>
      <c r="C6" s="101" t="s">
        <v>24</v>
      </c>
      <c r="D6" s="148" t="s">
        <v>20</v>
      </c>
      <c r="E6" s="146" t="s">
        <v>25</v>
      </c>
      <c r="F6" s="15">
        <v>0</v>
      </c>
      <c r="G6" s="9">
        <v>3</v>
      </c>
      <c r="H6" s="9" t="s">
        <v>26</v>
      </c>
      <c r="I6" s="16">
        <v>3</v>
      </c>
      <c r="J6" s="9"/>
      <c r="K6" s="9"/>
      <c r="L6" s="9"/>
      <c r="M6" s="10"/>
      <c r="N6" s="15"/>
      <c r="O6" s="13"/>
      <c r="P6" s="13"/>
      <c r="Q6" s="14"/>
      <c r="R6" s="128" t="s">
        <v>23</v>
      </c>
    </row>
    <row r="7" spans="1:18" ht="14.1" customHeight="1" x14ac:dyDescent="0.3">
      <c r="A7" s="4">
        <v>3</v>
      </c>
      <c r="B7" s="172"/>
      <c r="C7" s="102" t="s">
        <v>27</v>
      </c>
      <c r="D7" s="117" t="s">
        <v>20</v>
      </c>
      <c r="E7" s="118" t="s">
        <v>28</v>
      </c>
      <c r="F7" s="104">
        <v>3</v>
      </c>
      <c r="G7" s="105">
        <v>0</v>
      </c>
      <c r="H7" s="105" t="s">
        <v>22</v>
      </c>
      <c r="I7" s="106">
        <v>3</v>
      </c>
      <c r="J7" s="105"/>
      <c r="K7" s="105"/>
      <c r="L7" s="105"/>
      <c r="M7" s="107"/>
      <c r="N7" s="104"/>
      <c r="O7" s="105"/>
      <c r="P7" s="105"/>
      <c r="Q7" s="107"/>
      <c r="R7" s="129" t="s">
        <v>23</v>
      </c>
    </row>
    <row r="8" spans="1:18" ht="14.1" customHeight="1" x14ac:dyDescent="0.3">
      <c r="A8" s="4">
        <v>4</v>
      </c>
      <c r="B8" s="173" t="s">
        <v>29</v>
      </c>
      <c r="C8" s="114" t="s">
        <v>30</v>
      </c>
      <c r="D8" s="110">
        <v>40</v>
      </c>
      <c r="E8" s="111" t="s">
        <v>31</v>
      </c>
      <c r="F8" s="39"/>
      <c r="G8" s="11"/>
      <c r="H8" s="11"/>
      <c r="I8" s="12"/>
      <c r="J8" s="39"/>
      <c r="K8" s="11"/>
      <c r="L8" s="11"/>
      <c r="M8" s="12"/>
      <c r="N8" s="8">
        <v>3</v>
      </c>
      <c r="O8" s="11">
        <v>0</v>
      </c>
      <c r="P8" s="11" t="s">
        <v>26</v>
      </c>
      <c r="Q8" s="20">
        <v>3</v>
      </c>
      <c r="R8" s="86" t="s">
        <v>23</v>
      </c>
    </row>
    <row r="9" spans="1:18" ht="14.1" customHeight="1" x14ac:dyDescent="0.3">
      <c r="A9" s="4">
        <v>5</v>
      </c>
      <c r="B9" s="174"/>
      <c r="C9" s="115" t="s">
        <v>171</v>
      </c>
      <c r="D9" s="112">
        <v>40</v>
      </c>
      <c r="E9" s="113" t="s">
        <v>172</v>
      </c>
      <c r="F9" s="40"/>
      <c r="G9" s="5"/>
      <c r="H9" s="5"/>
      <c r="I9" s="6"/>
      <c r="J9" s="40"/>
      <c r="K9" s="5"/>
      <c r="L9" s="5"/>
      <c r="M9" s="6"/>
      <c r="N9" s="17">
        <v>1</v>
      </c>
      <c r="O9" s="5">
        <v>2</v>
      </c>
      <c r="P9" s="5" t="s">
        <v>22</v>
      </c>
      <c r="Q9" s="7">
        <v>3</v>
      </c>
      <c r="R9" s="88" t="s">
        <v>23</v>
      </c>
    </row>
    <row r="10" spans="1:18" ht="14.1" customHeight="1" x14ac:dyDescent="0.3">
      <c r="A10" s="4">
        <v>6</v>
      </c>
      <c r="B10" s="175"/>
      <c r="C10" s="116" t="s">
        <v>32</v>
      </c>
      <c r="D10" s="119">
        <v>40</v>
      </c>
      <c r="E10" s="120" t="s">
        <v>33</v>
      </c>
      <c r="F10" s="105"/>
      <c r="G10" s="108"/>
      <c r="H10" s="108"/>
      <c r="I10" s="109"/>
      <c r="J10" s="105"/>
      <c r="K10" s="108"/>
      <c r="L10" s="108"/>
      <c r="M10" s="109"/>
      <c r="N10" s="104">
        <v>3</v>
      </c>
      <c r="O10" s="108">
        <v>0</v>
      </c>
      <c r="P10" s="108" t="s">
        <v>22</v>
      </c>
      <c r="Q10" s="131">
        <v>3</v>
      </c>
      <c r="R10" s="87" t="s">
        <v>23</v>
      </c>
    </row>
    <row r="11" spans="1:18" ht="14.1" customHeight="1" x14ac:dyDescent="0.3">
      <c r="A11" s="4">
        <v>7</v>
      </c>
      <c r="B11" s="173" t="s">
        <v>34</v>
      </c>
      <c r="C11" s="89" t="s">
        <v>35</v>
      </c>
      <c r="D11" s="110">
        <v>20</v>
      </c>
      <c r="E11" s="111" t="s">
        <v>36</v>
      </c>
      <c r="F11" s="39">
        <v>0</v>
      </c>
      <c r="G11" s="11">
        <v>6</v>
      </c>
      <c r="H11" s="11" t="s">
        <v>26</v>
      </c>
      <c r="I11" s="12">
        <v>6</v>
      </c>
      <c r="J11" s="39"/>
      <c r="K11" s="11"/>
      <c r="L11" s="11"/>
      <c r="M11" s="12"/>
      <c r="N11" s="8"/>
      <c r="O11" s="11"/>
      <c r="P11" s="11"/>
      <c r="Q11" s="20"/>
      <c r="R11" s="86" t="s">
        <v>23</v>
      </c>
    </row>
    <row r="12" spans="1:18" ht="14.1" customHeight="1" x14ac:dyDescent="0.3">
      <c r="A12" s="4">
        <v>8</v>
      </c>
      <c r="B12" s="174"/>
      <c r="C12" s="115" t="s">
        <v>37</v>
      </c>
      <c r="D12" s="112">
        <v>21</v>
      </c>
      <c r="E12" s="113" t="s">
        <v>38</v>
      </c>
      <c r="F12" s="40">
        <v>0</v>
      </c>
      <c r="G12" s="5">
        <v>3</v>
      </c>
      <c r="H12" s="5" t="s">
        <v>26</v>
      </c>
      <c r="I12" s="6">
        <v>5</v>
      </c>
      <c r="J12" s="40"/>
      <c r="K12" s="5"/>
      <c r="L12" s="5"/>
      <c r="M12" s="6"/>
      <c r="N12" s="17"/>
      <c r="O12" s="5"/>
      <c r="P12" s="5"/>
      <c r="Q12" s="7"/>
      <c r="R12" s="88" t="s">
        <v>23</v>
      </c>
    </row>
    <row r="13" spans="1:18" ht="14.1" customHeight="1" x14ac:dyDescent="0.3">
      <c r="A13" s="4">
        <v>9</v>
      </c>
      <c r="B13" s="175"/>
      <c r="C13" s="116" t="s">
        <v>39</v>
      </c>
      <c r="D13" s="119">
        <v>21</v>
      </c>
      <c r="E13" s="120" t="s">
        <v>40</v>
      </c>
      <c r="F13" s="105">
        <v>0</v>
      </c>
      <c r="G13" s="108">
        <v>3</v>
      </c>
      <c r="H13" s="108" t="s">
        <v>26</v>
      </c>
      <c r="I13" s="109">
        <v>4</v>
      </c>
      <c r="J13" s="105"/>
      <c r="K13" s="108"/>
      <c r="L13" s="108"/>
      <c r="M13" s="109"/>
      <c r="N13" s="104"/>
      <c r="O13" s="108"/>
      <c r="P13" s="108"/>
      <c r="Q13" s="131"/>
      <c r="R13" s="87" t="s">
        <v>23</v>
      </c>
    </row>
    <row r="14" spans="1:18" ht="14.1" customHeight="1" x14ac:dyDescent="0.3">
      <c r="A14" s="4">
        <v>10</v>
      </c>
      <c r="B14" s="173" t="s">
        <v>41</v>
      </c>
      <c r="C14" s="89" t="s">
        <v>42</v>
      </c>
      <c r="D14" s="110">
        <v>22</v>
      </c>
      <c r="E14" s="111" t="s">
        <v>43</v>
      </c>
      <c r="F14" s="39">
        <v>3</v>
      </c>
      <c r="G14" s="11">
        <v>0</v>
      </c>
      <c r="H14" s="11" t="s">
        <v>22</v>
      </c>
      <c r="I14" s="12">
        <v>4</v>
      </c>
      <c r="J14" s="8"/>
      <c r="K14" s="11"/>
      <c r="L14" s="11"/>
      <c r="M14" s="12"/>
      <c r="N14" s="39"/>
      <c r="O14" s="11"/>
      <c r="P14" s="11"/>
      <c r="Q14" s="20"/>
      <c r="R14" s="86" t="s">
        <v>23</v>
      </c>
    </row>
    <row r="15" spans="1:18" ht="14.1" customHeight="1" x14ac:dyDescent="0.3">
      <c r="A15" s="4">
        <f t="shared" ref="A15:A23" si="0">A14+1</f>
        <v>11</v>
      </c>
      <c r="B15" s="174"/>
      <c r="C15" s="115" t="s">
        <v>44</v>
      </c>
      <c r="D15" s="112">
        <v>24</v>
      </c>
      <c r="E15" s="113" t="s">
        <v>45</v>
      </c>
      <c r="F15" s="40"/>
      <c r="G15" s="5"/>
      <c r="H15" s="5"/>
      <c r="I15" s="6"/>
      <c r="J15" s="17">
        <v>0</v>
      </c>
      <c r="K15" s="5">
        <v>3</v>
      </c>
      <c r="L15" s="5" t="s">
        <v>26</v>
      </c>
      <c r="M15" s="6">
        <v>4</v>
      </c>
      <c r="N15" s="40"/>
      <c r="O15" s="5"/>
      <c r="P15" s="5"/>
      <c r="Q15" s="7"/>
      <c r="R15" s="88" t="s">
        <v>39</v>
      </c>
    </row>
    <row r="16" spans="1:18" ht="14.1" customHeight="1" x14ac:dyDescent="0.3">
      <c r="A16" s="4">
        <f t="shared" si="0"/>
        <v>12</v>
      </c>
      <c r="B16" s="174"/>
      <c r="C16" s="115" t="s">
        <v>46</v>
      </c>
      <c r="D16" s="112">
        <v>22</v>
      </c>
      <c r="E16" s="113" t="s">
        <v>47</v>
      </c>
      <c r="F16" s="40"/>
      <c r="G16" s="5"/>
      <c r="H16" s="5"/>
      <c r="I16" s="6"/>
      <c r="J16" s="17">
        <v>3</v>
      </c>
      <c r="K16" s="5">
        <v>0</v>
      </c>
      <c r="L16" s="5" t="s">
        <v>22</v>
      </c>
      <c r="M16" s="6">
        <v>4</v>
      </c>
      <c r="N16" s="40"/>
      <c r="O16" s="5"/>
      <c r="P16" s="5"/>
      <c r="Q16" s="7"/>
      <c r="R16" s="88" t="s">
        <v>23</v>
      </c>
    </row>
    <row r="17" spans="1:21" ht="14.1" customHeight="1" x14ac:dyDescent="0.3">
      <c r="A17" s="4">
        <f t="shared" si="0"/>
        <v>13</v>
      </c>
      <c r="B17" s="174"/>
      <c r="C17" s="115" t="s">
        <v>48</v>
      </c>
      <c r="D17" s="112">
        <v>22</v>
      </c>
      <c r="E17" s="113" t="s">
        <v>49</v>
      </c>
      <c r="F17" s="40"/>
      <c r="G17" s="5"/>
      <c r="H17" s="5"/>
      <c r="I17" s="6"/>
      <c r="J17" s="17">
        <v>0</v>
      </c>
      <c r="K17" s="5">
        <v>3</v>
      </c>
      <c r="L17" s="5" t="s">
        <v>26</v>
      </c>
      <c r="M17" s="6">
        <v>4</v>
      </c>
      <c r="N17" s="9"/>
      <c r="O17" s="9"/>
      <c r="P17" s="9"/>
      <c r="Q17" s="10"/>
      <c r="R17" s="88" t="s">
        <v>42</v>
      </c>
    </row>
    <row r="18" spans="1:21" ht="14.1" customHeight="1" x14ac:dyDescent="0.3">
      <c r="A18" s="4">
        <f t="shared" si="0"/>
        <v>14</v>
      </c>
      <c r="B18" s="174"/>
      <c r="C18" s="115" t="s">
        <v>50</v>
      </c>
      <c r="D18" s="112">
        <v>23</v>
      </c>
      <c r="E18" s="113" t="s">
        <v>51</v>
      </c>
      <c r="F18" s="40"/>
      <c r="G18" s="5"/>
      <c r="H18" s="5"/>
      <c r="I18" s="6"/>
      <c r="J18" s="17">
        <v>3</v>
      </c>
      <c r="K18" s="5">
        <v>0</v>
      </c>
      <c r="L18" s="5" t="s">
        <v>26</v>
      </c>
      <c r="M18" s="6">
        <v>3</v>
      </c>
      <c r="N18" s="40"/>
      <c r="O18" s="5"/>
      <c r="P18" s="5"/>
      <c r="Q18" s="7"/>
      <c r="R18" s="88" t="s">
        <v>23</v>
      </c>
    </row>
    <row r="19" spans="1:21" ht="14.1" customHeight="1" x14ac:dyDescent="0.3">
      <c r="A19" s="4">
        <f t="shared" si="0"/>
        <v>15</v>
      </c>
      <c r="B19" s="174"/>
      <c r="C19" s="115" t="s">
        <v>52</v>
      </c>
      <c r="D19" s="121">
        <v>23</v>
      </c>
      <c r="E19" s="113" t="s">
        <v>53</v>
      </c>
      <c r="F19" s="40"/>
      <c r="G19" s="5"/>
      <c r="H19" s="5"/>
      <c r="I19" s="6"/>
      <c r="J19" s="17">
        <v>3</v>
      </c>
      <c r="K19" s="5">
        <v>0</v>
      </c>
      <c r="L19" s="5" t="s">
        <v>22</v>
      </c>
      <c r="M19" s="6">
        <v>3</v>
      </c>
      <c r="N19" s="40"/>
      <c r="O19" s="5"/>
      <c r="P19" s="5"/>
      <c r="Q19" s="7"/>
      <c r="R19" s="88" t="s">
        <v>23</v>
      </c>
    </row>
    <row r="20" spans="1:21" ht="14.1" customHeight="1" x14ac:dyDescent="0.3">
      <c r="A20" s="4">
        <f t="shared" si="0"/>
        <v>16</v>
      </c>
      <c r="B20" s="174"/>
      <c r="C20" s="115" t="s">
        <v>54</v>
      </c>
      <c r="D20" s="112">
        <v>23</v>
      </c>
      <c r="E20" s="113" t="s">
        <v>55</v>
      </c>
      <c r="F20" s="40"/>
      <c r="G20" s="5"/>
      <c r="H20" s="5"/>
      <c r="I20" s="6"/>
      <c r="J20" s="17">
        <v>3</v>
      </c>
      <c r="K20" s="5">
        <v>0</v>
      </c>
      <c r="L20" s="5" t="s">
        <v>22</v>
      </c>
      <c r="M20" s="6">
        <v>3</v>
      </c>
      <c r="N20" s="40"/>
      <c r="O20" s="5"/>
      <c r="P20" s="5"/>
      <c r="Q20" s="7"/>
      <c r="R20" s="88" t="s">
        <v>23</v>
      </c>
    </row>
    <row r="21" spans="1:21" ht="14.1" customHeight="1" thickBot="1" x14ac:dyDescent="0.35">
      <c r="A21" s="4">
        <f t="shared" si="0"/>
        <v>17</v>
      </c>
      <c r="B21" s="175"/>
      <c r="C21" s="116" t="s">
        <v>56</v>
      </c>
      <c r="D21" s="119">
        <v>24</v>
      </c>
      <c r="E21" s="123" t="s">
        <v>57</v>
      </c>
      <c r="F21" s="19"/>
      <c r="G21" s="19"/>
      <c r="H21" s="19"/>
      <c r="I21" s="32"/>
      <c r="J21" s="18">
        <v>0</v>
      </c>
      <c r="K21" s="19">
        <v>6</v>
      </c>
      <c r="L21" s="19" t="s">
        <v>26</v>
      </c>
      <c r="M21" s="32">
        <v>6</v>
      </c>
      <c r="N21" s="105"/>
      <c r="O21" s="108"/>
      <c r="P21" s="108"/>
      <c r="Q21" s="131"/>
      <c r="R21" s="87" t="s">
        <v>23</v>
      </c>
    </row>
    <row r="22" spans="1:21" ht="14.1" customHeight="1" thickBot="1" x14ac:dyDescent="0.35">
      <c r="A22" s="4">
        <f t="shared" si="0"/>
        <v>18</v>
      </c>
      <c r="B22" s="160" t="s">
        <v>58</v>
      </c>
      <c r="C22" s="122" t="s">
        <v>59</v>
      </c>
      <c r="D22" s="125"/>
      <c r="E22" s="126"/>
      <c r="F22" s="19"/>
      <c r="G22" s="21"/>
      <c r="H22" s="21"/>
      <c r="I22" s="22"/>
      <c r="J22" s="19">
        <v>3</v>
      </c>
      <c r="K22" s="21">
        <v>0</v>
      </c>
      <c r="L22" s="21" t="s">
        <v>22</v>
      </c>
      <c r="M22" s="161">
        <v>5</v>
      </c>
      <c r="N22" s="19"/>
      <c r="O22" s="21"/>
      <c r="P22" s="21"/>
      <c r="Q22" s="23"/>
      <c r="R22" s="129" t="s">
        <v>23</v>
      </c>
    </row>
    <row r="23" spans="1:21" ht="14.1" customHeight="1" thickBot="1" x14ac:dyDescent="0.35">
      <c r="A23" s="4">
        <f t="shared" si="0"/>
        <v>19</v>
      </c>
      <c r="B23" s="103" t="s">
        <v>60</v>
      </c>
      <c r="C23" s="81" t="s">
        <v>60</v>
      </c>
      <c r="D23" s="90"/>
      <c r="E23" s="124" t="s">
        <v>61</v>
      </c>
      <c r="F23" s="19"/>
      <c r="G23" s="21"/>
      <c r="H23" s="21"/>
      <c r="I23" s="22"/>
      <c r="J23" s="82"/>
      <c r="K23" s="83"/>
      <c r="L23" s="84"/>
      <c r="M23" s="85"/>
      <c r="N23" s="19">
        <v>0</v>
      </c>
      <c r="O23" s="21">
        <v>6</v>
      </c>
      <c r="P23" s="21" t="s">
        <v>26</v>
      </c>
      <c r="Q23" s="23">
        <v>20</v>
      </c>
      <c r="R23" s="130" t="s">
        <v>23</v>
      </c>
    </row>
    <row r="24" spans="1:21" ht="14.1" customHeight="1" x14ac:dyDescent="0.25">
      <c r="A24" s="38"/>
      <c r="B24" s="52"/>
      <c r="C24" s="53"/>
      <c r="D24" s="54"/>
      <c r="E24" s="54"/>
      <c r="F24" s="55" t="s">
        <v>14</v>
      </c>
      <c r="G24" s="55" t="s">
        <v>15</v>
      </c>
      <c r="H24" s="55" t="s">
        <v>16</v>
      </c>
      <c r="I24" s="55" t="s">
        <v>17</v>
      </c>
      <c r="J24" s="55" t="s">
        <v>14</v>
      </c>
      <c r="K24" s="55" t="s">
        <v>15</v>
      </c>
      <c r="L24" s="55" t="s">
        <v>16</v>
      </c>
      <c r="M24" s="55" t="s">
        <v>17</v>
      </c>
      <c r="N24" s="55" t="s">
        <v>14</v>
      </c>
      <c r="O24" s="55" t="s">
        <v>15</v>
      </c>
      <c r="P24" s="55" t="s">
        <v>16</v>
      </c>
      <c r="Q24" s="55" t="s">
        <v>17</v>
      </c>
      <c r="R24" s="56"/>
    </row>
    <row r="25" spans="1:21" ht="14.1" customHeight="1" x14ac:dyDescent="0.25">
      <c r="A25" s="38"/>
      <c r="B25" s="52"/>
      <c r="C25" s="53"/>
      <c r="D25" s="200" t="s">
        <v>62</v>
      </c>
      <c r="E25" s="201"/>
      <c r="F25" s="57">
        <f>SUM(F5:F23)</f>
        <v>9</v>
      </c>
      <c r="G25" s="58">
        <f>SUM(G5:G23)</f>
        <v>15</v>
      </c>
      <c r="H25" s="58"/>
      <c r="I25" s="59">
        <f>SUM(I5:I23)</f>
        <v>29</v>
      </c>
      <c r="J25" s="57">
        <f>SUM(J5:J23)</f>
        <v>15</v>
      </c>
      <c r="K25" s="58">
        <f>SUM(K5:K23)</f>
        <v>12</v>
      </c>
      <c r="L25" s="58"/>
      <c r="M25" s="59">
        <f>SUM(M5:M23)</f>
        <v>32</v>
      </c>
      <c r="N25" s="57">
        <f>SUM(N5:N23)</f>
        <v>7</v>
      </c>
      <c r="O25" s="58">
        <f>SUM(O5:O23)</f>
        <v>8</v>
      </c>
      <c r="P25" s="58"/>
      <c r="Q25" s="59">
        <f>SUM(Q5:Q23)</f>
        <v>29</v>
      </c>
      <c r="R25" s="202" t="s">
        <v>63</v>
      </c>
      <c r="S25" s="203"/>
    </row>
    <row r="26" spans="1:21" ht="14.1" customHeight="1" x14ac:dyDescent="0.25">
      <c r="A26" s="38"/>
      <c r="B26" s="52"/>
      <c r="C26" s="53"/>
      <c r="D26" s="176" t="s">
        <v>64</v>
      </c>
      <c r="E26" s="177"/>
      <c r="F26" s="60" t="s">
        <v>65</v>
      </c>
      <c r="G26" s="61" t="s">
        <v>65</v>
      </c>
      <c r="H26" s="61">
        <f>COUNTIF(H5:H23,"k")</f>
        <v>3</v>
      </c>
      <c r="I26" s="62" t="s">
        <v>65</v>
      </c>
      <c r="J26" s="60" t="s">
        <v>65</v>
      </c>
      <c r="K26" s="61" t="s">
        <v>65</v>
      </c>
      <c r="L26" s="61">
        <f>COUNTIF(L5:L23,"k")</f>
        <v>4</v>
      </c>
      <c r="M26" s="62" t="s">
        <v>65</v>
      </c>
      <c r="N26" s="60" t="s">
        <v>65</v>
      </c>
      <c r="O26" s="61" t="s">
        <v>65</v>
      </c>
      <c r="P26" s="61">
        <f>COUNTIF(P5:P23,"k")</f>
        <v>2</v>
      </c>
      <c r="Q26" s="62" t="s">
        <v>65</v>
      </c>
      <c r="R26" s="63" t="s">
        <v>64</v>
      </c>
      <c r="S26" s="64">
        <f>SUM(H26+L26+P26)</f>
        <v>9</v>
      </c>
    </row>
    <row r="27" spans="1:21" ht="14.1" customHeight="1" x14ac:dyDescent="0.25">
      <c r="A27" s="38"/>
      <c r="B27" s="52"/>
      <c r="C27" s="53"/>
      <c r="D27" s="176" t="s">
        <v>66</v>
      </c>
      <c r="E27" s="177"/>
      <c r="F27" s="60" t="s">
        <v>65</v>
      </c>
      <c r="G27" s="61" t="s">
        <v>65</v>
      </c>
      <c r="H27" s="61">
        <f>COUNTIF(H5:H23,"é")</f>
        <v>4</v>
      </c>
      <c r="I27" s="62" t="s">
        <v>65</v>
      </c>
      <c r="J27" s="60" t="s">
        <v>65</v>
      </c>
      <c r="K27" s="61" t="s">
        <v>65</v>
      </c>
      <c r="L27" s="61">
        <f>COUNTIF(L5:L23,"é")</f>
        <v>4</v>
      </c>
      <c r="M27" s="62" t="s">
        <v>65</v>
      </c>
      <c r="N27" s="60" t="s">
        <v>65</v>
      </c>
      <c r="O27" s="61" t="s">
        <v>65</v>
      </c>
      <c r="P27" s="61">
        <f>COUNTIF(P5:P23,"é")</f>
        <v>2</v>
      </c>
      <c r="Q27" s="62" t="s">
        <v>65</v>
      </c>
      <c r="R27" s="63" t="s">
        <v>66</v>
      </c>
      <c r="S27" s="64">
        <f>SUM(H27+L27+P27)</f>
        <v>10</v>
      </c>
    </row>
    <row r="28" spans="1:21" ht="14.1" customHeight="1" x14ac:dyDescent="0.25">
      <c r="A28" s="38"/>
      <c r="B28" s="52"/>
      <c r="C28" s="53"/>
      <c r="D28" s="176" t="s">
        <v>67</v>
      </c>
      <c r="E28" s="177"/>
      <c r="F28" s="60" t="s">
        <v>65</v>
      </c>
      <c r="G28" s="61" t="s">
        <v>65</v>
      </c>
      <c r="H28" s="61">
        <f>COUNTIF(H5:H23,"s")</f>
        <v>0</v>
      </c>
      <c r="I28" s="62" t="s">
        <v>65</v>
      </c>
      <c r="J28" s="60" t="s">
        <v>65</v>
      </c>
      <c r="K28" s="61" t="s">
        <v>65</v>
      </c>
      <c r="L28" s="61">
        <f>COUNTIF(L5:L23,"s")</f>
        <v>0</v>
      </c>
      <c r="M28" s="62" t="s">
        <v>65</v>
      </c>
      <c r="N28" s="60" t="s">
        <v>65</v>
      </c>
      <c r="O28" s="61" t="s">
        <v>65</v>
      </c>
      <c r="P28" s="61">
        <f>COUNTIF(P5:P23,"s")</f>
        <v>0</v>
      </c>
      <c r="Q28" s="62" t="s">
        <v>65</v>
      </c>
      <c r="R28" s="63" t="s">
        <v>67</v>
      </c>
      <c r="S28" s="64">
        <f>SUM(H28+L28+P28)</f>
        <v>0</v>
      </c>
    </row>
    <row r="29" spans="1:21" ht="14.1" customHeight="1" x14ac:dyDescent="0.25">
      <c r="A29" s="38"/>
      <c r="B29" s="52"/>
      <c r="C29" s="53"/>
      <c r="D29" s="182" t="s">
        <v>68</v>
      </c>
      <c r="E29" s="183"/>
      <c r="F29" s="65" t="s">
        <v>65</v>
      </c>
      <c r="G29" s="66" t="s">
        <v>65</v>
      </c>
      <c r="H29" s="66">
        <f>SUM(H26:H28)</f>
        <v>7</v>
      </c>
      <c r="I29" s="67" t="s">
        <v>65</v>
      </c>
      <c r="J29" s="65" t="s">
        <v>65</v>
      </c>
      <c r="K29" s="66" t="s">
        <v>65</v>
      </c>
      <c r="L29" s="66">
        <f>SUM(L26:L28)</f>
        <v>8</v>
      </c>
      <c r="M29" s="67" t="s">
        <v>65</v>
      </c>
      <c r="N29" s="65" t="s">
        <v>65</v>
      </c>
      <c r="O29" s="66" t="s">
        <v>65</v>
      </c>
      <c r="P29" s="66">
        <f>SUM(P26:P28)</f>
        <v>4</v>
      </c>
      <c r="Q29" s="67" t="s">
        <v>65</v>
      </c>
      <c r="R29" s="60" t="s">
        <v>69</v>
      </c>
      <c r="S29" s="64">
        <f>SUM(H29+L29+P29)</f>
        <v>19</v>
      </c>
      <c r="U29" s="3">
        <f>(F30*12+J30*12+N30*8)</f>
        <v>732</v>
      </c>
    </row>
    <row r="30" spans="1:21" ht="14.1" customHeight="1" x14ac:dyDescent="0.25">
      <c r="A30" s="38"/>
      <c r="B30" s="52"/>
      <c r="C30" s="53"/>
      <c r="D30" s="184" t="s">
        <v>70</v>
      </c>
      <c r="E30" s="185"/>
      <c r="F30" s="68">
        <f>SUM(F25,G25)</f>
        <v>24</v>
      </c>
      <c r="G30" s="69" t="s">
        <v>65</v>
      </c>
      <c r="H30" s="69" t="s">
        <v>65</v>
      </c>
      <c r="I30" s="70" t="s">
        <v>65</v>
      </c>
      <c r="J30" s="68">
        <f>SUM(J25,K25)</f>
        <v>27</v>
      </c>
      <c r="K30" s="69" t="s">
        <v>65</v>
      </c>
      <c r="L30" s="69" t="s">
        <v>65</v>
      </c>
      <c r="M30" s="70" t="s">
        <v>65</v>
      </c>
      <c r="N30" s="68">
        <f>SUM(N25,O25)</f>
        <v>15</v>
      </c>
      <c r="O30" s="69" t="s">
        <v>65</v>
      </c>
      <c r="P30" s="69" t="s">
        <v>65</v>
      </c>
      <c r="Q30" s="70" t="s">
        <v>65</v>
      </c>
      <c r="R30" s="60" t="s">
        <v>70</v>
      </c>
      <c r="S30" s="64">
        <f>SUM(F30+J30+N30)</f>
        <v>66</v>
      </c>
    </row>
    <row r="31" spans="1:21" ht="14.1" customHeight="1" x14ac:dyDescent="0.25">
      <c r="A31" s="38"/>
      <c r="B31" s="52"/>
      <c r="C31" s="53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3" t="s">
        <v>71</v>
      </c>
      <c r="S31" s="64">
        <v>5</v>
      </c>
    </row>
    <row r="32" spans="1:21" ht="14.1" customHeight="1" x14ac:dyDescent="0.25">
      <c r="A32" s="38"/>
      <c r="B32" s="52"/>
      <c r="C32" s="71" t="s">
        <v>72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49" t="s">
        <v>73</v>
      </c>
      <c r="S32" s="73">
        <f>SUM(I25+M25+Q25)</f>
        <v>90</v>
      </c>
    </row>
    <row r="33" spans="1:19" ht="15.75" customHeight="1" x14ac:dyDescent="0.25">
      <c r="A33" s="38"/>
      <c r="B33" s="52"/>
      <c r="C33" s="74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56"/>
    </row>
    <row r="34" spans="1:19" ht="13.5" customHeight="1" thickBot="1" x14ac:dyDescent="0.3">
      <c r="A34" s="38"/>
      <c r="B34" s="52"/>
      <c r="C34" s="74" t="s">
        <v>75</v>
      </c>
      <c r="D34" s="3"/>
      <c r="E34" s="195" t="s">
        <v>76</v>
      </c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7"/>
    </row>
    <row r="35" spans="1:19" ht="13.5" customHeight="1" x14ac:dyDescent="0.25">
      <c r="A35" s="38"/>
      <c r="B35" s="52"/>
      <c r="C35" s="74" t="s">
        <v>77</v>
      </c>
      <c r="D35" s="3"/>
      <c r="E35" s="186" t="s">
        <v>169</v>
      </c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8"/>
    </row>
    <row r="36" spans="1:19" ht="13.5" customHeight="1" x14ac:dyDescent="0.25">
      <c r="A36" s="38"/>
      <c r="B36" s="52"/>
      <c r="C36" s="75" t="s">
        <v>78</v>
      </c>
      <c r="D36" s="3"/>
      <c r="E36" s="189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1"/>
    </row>
    <row r="37" spans="1:19" ht="14.1" customHeight="1" x14ac:dyDescent="0.25">
      <c r="A37" s="38"/>
      <c r="B37" s="52"/>
      <c r="C37" s="75" t="s">
        <v>79</v>
      </c>
      <c r="D37" s="3"/>
      <c r="E37" s="189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1"/>
    </row>
    <row r="38" spans="1:19" ht="14.1" customHeight="1" x14ac:dyDescent="0.25">
      <c r="A38" s="38"/>
      <c r="B38" s="52"/>
      <c r="C38" s="75" t="s">
        <v>80</v>
      </c>
      <c r="D38" s="3"/>
      <c r="E38" s="189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1"/>
    </row>
    <row r="39" spans="1:19" ht="14.1" customHeight="1" x14ac:dyDescent="0.25">
      <c r="A39" s="38"/>
      <c r="B39" s="52"/>
      <c r="C39" s="75" t="s">
        <v>81</v>
      </c>
      <c r="D39" s="3"/>
      <c r="E39" s="189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1"/>
    </row>
    <row r="40" spans="1:19" ht="14.1" customHeight="1" x14ac:dyDescent="0.25">
      <c r="A40" s="38"/>
      <c r="B40" s="52"/>
      <c r="C40" s="75" t="s">
        <v>82</v>
      </c>
      <c r="D40" s="3"/>
      <c r="E40" s="189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1"/>
    </row>
    <row r="41" spans="1:19" ht="14.1" customHeight="1" thickBot="1" x14ac:dyDescent="0.3">
      <c r="A41" s="38"/>
      <c r="B41" s="52"/>
      <c r="C41" s="76" t="s">
        <v>83</v>
      </c>
      <c r="D41" s="3"/>
      <c r="E41" s="192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4"/>
    </row>
    <row r="42" spans="1:19" ht="14.1" customHeight="1" x14ac:dyDescent="0.3">
      <c r="A42" s="38"/>
      <c r="B42" s="52"/>
      <c r="C42" s="53"/>
      <c r="D42" s="72"/>
      <c r="E42" s="162"/>
      <c r="F42" s="162"/>
      <c r="G42" s="162"/>
      <c r="H42" s="162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3"/>
    </row>
    <row r="43" spans="1:19" ht="14.1" customHeight="1" x14ac:dyDescent="0.3">
      <c r="A43" s="38"/>
      <c r="B43" s="52"/>
      <c r="C43" s="53"/>
      <c r="D43" s="7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3"/>
    </row>
    <row r="44" spans="1:19" ht="14.1" customHeight="1" thickBot="1" x14ac:dyDescent="0.35">
      <c r="A44" s="38"/>
      <c r="B44" s="77"/>
      <c r="C44" s="56"/>
      <c r="D44" s="78"/>
      <c r="E44" s="38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56"/>
    </row>
    <row r="45" spans="1:19" ht="25.5" customHeight="1" x14ac:dyDescent="0.3">
      <c r="A45" s="38"/>
      <c r="B45" s="77"/>
      <c r="C45" s="79" t="s">
        <v>84</v>
      </c>
      <c r="D45" s="94" t="s">
        <v>85</v>
      </c>
      <c r="E45" s="134" t="s">
        <v>20</v>
      </c>
      <c r="F45" s="164" t="s">
        <v>18</v>
      </c>
      <c r="G45" s="165"/>
      <c r="H45" s="165"/>
      <c r="I45" s="165"/>
      <c r="J45" s="165"/>
      <c r="K45" s="165"/>
      <c r="L45" s="165"/>
      <c r="M45" s="165"/>
      <c r="N45" s="166"/>
      <c r="O45" s="135" t="s">
        <v>86</v>
      </c>
      <c r="P45" s="135" t="s">
        <v>86</v>
      </c>
      <c r="Q45" s="136" t="s">
        <v>87</v>
      </c>
      <c r="R45" s="137" t="s">
        <v>88</v>
      </c>
    </row>
    <row r="46" spans="1:19" ht="14.1" customHeight="1" x14ac:dyDescent="0.3">
      <c r="A46" s="38"/>
      <c r="B46" s="77"/>
      <c r="C46" s="34"/>
      <c r="D46" s="95" t="s">
        <v>89</v>
      </c>
      <c r="E46" s="96">
        <v>40</v>
      </c>
      <c r="F46" s="132" t="s">
        <v>29</v>
      </c>
      <c r="G46" s="31"/>
      <c r="H46" s="31"/>
      <c r="I46" s="31"/>
      <c r="J46" s="31"/>
      <c r="K46" s="31"/>
      <c r="L46" s="28"/>
      <c r="M46" s="28"/>
      <c r="N46" s="91"/>
      <c r="O46" s="31" t="s">
        <v>90</v>
      </c>
      <c r="P46" s="31" t="s">
        <v>91</v>
      </c>
      <c r="Q46" s="27" t="s">
        <v>92</v>
      </c>
      <c r="R46" s="138" t="s">
        <v>93</v>
      </c>
    </row>
    <row r="47" spans="1:19" ht="14.1" customHeight="1" x14ac:dyDescent="0.3">
      <c r="A47" s="38"/>
      <c r="B47" s="80"/>
      <c r="C47" s="34"/>
      <c r="D47" s="95" t="s">
        <v>94</v>
      </c>
      <c r="E47" s="96">
        <v>20</v>
      </c>
      <c r="F47" s="132" t="s">
        <v>95</v>
      </c>
      <c r="G47" s="31"/>
      <c r="H47" s="31"/>
      <c r="I47" s="31"/>
      <c r="J47" s="28"/>
      <c r="K47" s="28"/>
      <c r="L47" s="28"/>
      <c r="M47" s="28"/>
      <c r="N47" s="92"/>
      <c r="O47" s="31" t="s">
        <v>96</v>
      </c>
      <c r="P47" s="31" t="s">
        <v>97</v>
      </c>
      <c r="Q47" s="27" t="s">
        <v>87</v>
      </c>
      <c r="R47" s="138">
        <v>7</v>
      </c>
    </row>
    <row r="48" spans="1:19" ht="15" customHeight="1" x14ac:dyDescent="0.3">
      <c r="C48" s="35"/>
      <c r="D48" s="95" t="s">
        <v>98</v>
      </c>
      <c r="E48" s="96">
        <v>21</v>
      </c>
      <c r="F48" s="132" t="s">
        <v>99</v>
      </c>
      <c r="G48" s="30"/>
      <c r="H48" s="30"/>
      <c r="I48" s="30"/>
      <c r="J48" s="30"/>
      <c r="K48" s="30"/>
      <c r="L48" s="31"/>
      <c r="M48" s="31"/>
      <c r="N48" s="91"/>
      <c r="O48" s="29" t="s">
        <v>100</v>
      </c>
      <c r="P48" s="29" t="s">
        <v>101</v>
      </c>
      <c r="Q48" s="27" t="s">
        <v>87</v>
      </c>
      <c r="R48" s="138" t="s">
        <v>102</v>
      </c>
    </row>
    <row r="49" spans="3:18" ht="15" customHeight="1" x14ac:dyDescent="0.3">
      <c r="C49" s="36"/>
      <c r="D49" s="95" t="s">
        <v>103</v>
      </c>
      <c r="E49" s="96">
        <v>22</v>
      </c>
      <c r="F49" s="133" t="s">
        <v>104</v>
      </c>
      <c r="G49" s="29"/>
      <c r="H49" s="29"/>
      <c r="I49" s="29"/>
      <c r="J49" s="31"/>
      <c r="K49" s="31"/>
      <c r="L49" s="31"/>
      <c r="M49" s="31"/>
      <c r="N49" s="91"/>
      <c r="O49" s="29" t="s">
        <v>100</v>
      </c>
      <c r="P49" s="29" t="s">
        <v>91</v>
      </c>
      <c r="Q49" s="27" t="s">
        <v>105</v>
      </c>
      <c r="R49" s="138" t="s">
        <v>106</v>
      </c>
    </row>
    <row r="50" spans="3:18" ht="15" customHeight="1" x14ac:dyDescent="0.3">
      <c r="C50" s="37"/>
      <c r="D50" s="95" t="s">
        <v>107</v>
      </c>
      <c r="E50" s="97">
        <v>23</v>
      </c>
      <c r="F50" s="132" t="s">
        <v>108</v>
      </c>
      <c r="G50" s="31"/>
      <c r="H50" s="31"/>
      <c r="I50" s="31"/>
      <c r="J50" s="28"/>
      <c r="K50" s="28"/>
      <c r="L50" s="28"/>
      <c r="M50" s="28"/>
      <c r="N50" s="92"/>
      <c r="O50" s="29" t="s">
        <v>100</v>
      </c>
      <c r="P50" s="29" t="s">
        <v>86</v>
      </c>
      <c r="Q50" s="27" t="s">
        <v>109</v>
      </c>
      <c r="R50" s="138" t="s">
        <v>110</v>
      </c>
    </row>
    <row r="51" spans="3:18" ht="15" customHeight="1" x14ac:dyDescent="0.3">
      <c r="C51" s="100"/>
      <c r="D51" s="98" t="s">
        <v>111</v>
      </c>
      <c r="E51" s="99">
        <v>24</v>
      </c>
      <c r="F51" s="139" t="s">
        <v>112</v>
      </c>
      <c r="G51" s="140"/>
      <c r="H51" s="140"/>
      <c r="I51" s="140"/>
      <c r="J51" s="141"/>
      <c r="K51" s="141"/>
      <c r="L51" s="141"/>
      <c r="M51" s="141"/>
      <c r="N51" s="142"/>
      <c r="O51" s="93" t="s">
        <v>100</v>
      </c>
      <c r="P51" s="93" t="s">
        <v>86</v>
      </c>
      <c r="Q51" s="143" t="s">
        <v>97</v>
      </c>
      <c r="R51" s="144" t="s">
        <v>113</v>
      </c>
    </row>
  </sheetData>
  <mergeCells count="23">
    <mergeCell ref="D29:E29"/>
    <mergeCell ref="D30:E30"/>
    <mergeCell ref="E35:R41"/>
    <mergeCell ref="E34:R34"/>
    <mergeCell ref="R3:R4"/>
    <mergeCell ref="D25:E25"/>
    <mergeCell ref="R25:S25"/>
    <mergeCell ref="F45:N45"/>
    <mergeCell ref="A3:A4"/>
    <mergeCell ref="B3:B4"/>
    <mergeCell ref="C3:C4"/>
    <mergeCell ref="B5:B7"/>
    <mergeCell ref="B8:B10"/>
    <mergeCell ref="B11:B13"/>
    <mergeCell ref="B14:B21"/>
    <mergeCell ref="D27:E27"/>
    <mergeCell ref="J3:M3"/>
    <mergeCell ref="N3:Q3"/>
    <mergeCell ref="D26:E26"/>
    <mergeCell ref="D28:E28"/>
    <mergeCell ref="D3:D4"/>
    <mergeCell ref="E3:E4"/>
    <mergeCell ref="F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workbookViewId="0">
      <selection activeCell="E10" sqref="E10"/>
    </sheetView>
  </sheetViews>
  <sheetFormatPr defaultColWidth="9.109375" defaultRowHeight="13.8" x14ac:dyDescent="0.3"/>
  <cols>
    <col min="1" max="1" width="2.88671875" style="26" customWidth="1"/>
    <col min="2" max="2" width="13.33203125" style="3" customWidth="1"/>
    <col min="3" max="3" width="37.109375" style="3" customWidth="1"/>
    <col min="4" max="4" width="3.5546875" style="24" customWidth="1"/>
    <col min="5" max="5" width="18.88671875" style="25" customWidth="1"/>
    <col min="6" max="17" width="2.6640625" style="26" customWidth="1"/>
    <col min="18" max="18" width="48.33203125" style="3" customWidth="1"/>
    <col min="19" max="19" width="4" style="3" customWidth="1"/>
    <col min="20" max="16384" width="9.109375" style="3"/>
  </cols>
  <sheetData>
    <row r="1" spans="1:18" s="1" customFormat="1" ht="20.399999999999999" x14ac:dyDescent="0.3">
      <c r="A1" s="41"/>
      <c r="C1" s="42" t="s">
        <v>0</v>
      </c>
      <c r="D1" s="43" t="s">
        <v>1</v>
      </c>
      <c r="E1" s="44"/>
      <c r="F1" s="41"/>
      <c r="G1" s="41"/>
      <c r="H1" s="41"/>
      <c r="I1" s="41"/>
      <c r="J1" s="45" t="s">
        <v>2</v>
      </c>
      <c r="K1" s="41"/>
      <c r="L1" s="41"/>
      <c r="M1" s="41"/>
      <c r="O1" s="41"/>
      <c r="P1" s="41"/>
      <c r="Q1" s="41"/>
      <c r="R1" s="46" t="s">
        <v>114</v>
      </c>
    </row>
    <row r="2" spans="1:18" s="2" customFormat="1" ht="20.399999999999999" x14ac:dyDescent="0.3">
      <c r="A2" s="47"/>
      <c r="C2" s="46" t="s">
        <v>4</v>
      </c>
      <c r="D2" s="48"/>
      <c r="E2" s="49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2"/>
    </row>
    <row r="3" spans="1:18" ht="14.1" customHeight="1" x14ac:dyDescent="0.3">
      <c r="A3" s="167" t="s">
        <v>5</v>
      </c>
      <c r="B3" s="169" t="s">
        <v>6</v>
      </c>
      <c r="C3" s="169" t="s">
        <v>7</v>
      </c>
      <c r="D3" s="169" t="s">
        <v>8</v>
      </c>
      <c r="E3" s="169" t="s">
        <v>9</v>
      </c>
      <c r="F3" s="179" t="s">
        <v>10</v>
      </c>
      <c r="G3" s="179"/>
      <c r="H3" s="179"/>
      <c r="I3" s="180"/>
      <c r="J3" s="178" t="s">
        <v>11</v>
      </c>
      <c r="K3" s="179"/>
      <c r="L3" s="179"/>
      <c r="M3" s="180"/>
      <c r="N3" s="178" t="s">
        <v>12</v>
      </c>
      <c r="O3" s="179"/>
      <c r="P3" s="179"/>
      <c r="Q3" s="180"/>
      <c r="R3" s="198" t="s">
        <v>13</v>
      </c>
    </row>
    <row r="4" spans="1:18" ht="14.1" customHeight="1" x14ac:dyDescent="0.25">
      <c r="A4" s="168"/>
      <c r="B4" s="170"/>
      <c r="C4" s="170"/>
      <c r="D4" s="181"/>
      <c r="E4" s="181"/>
      <c r="F4" s="50" t="s">
        <v>14</v>
      </c>
      <c r="G4" s="50" t="s">
        <v>15</v>
      </c>
      <c r="H4" s="50" t="s">
        <v>16</v>
      </c>
      <c r="I4" s="51" t="s">
        <v>17</v>
      </c>
      <c r="J4" s="50" t="s">
        <v>14</v>
      </c>
      <c r="K4" s="50" t="s">
        <v>15</v>
      </c>
      <c r="L4" s="50" t="s">
        <v>16</v>
      </c>
      <c r="M4" s="51" t="s">
        <v>17</v>
      </c>
      <c r="N4" s="50" t="s">
        <v>14</v>
      </c>
      <c r="O4" s="50" t="s">
        <v>15</v>
      </c>
      <c r="P4" s="50" t="s">
        <v>16</v>
      </c>
      <c r="Q4" s="51" t="s">
        <v>17</v>
      </c>
      <c r="R4" s="199"/>
    </row>
    <row r="5" spans="1:18" ht="14.1" customHeight="1" x14ac:dyDescent="0.3">
      <c r="A5" s="33">
        <v>1</v>
      </c>
      <c r="B5" s="171" t="s">
        <v>18</v>
      </c>
      <c r="C5" s="89" t="s">
        <v>19</v>
      </c>
      <c r="D5" s="147" t="s">
        <v>20</v>
      </c>
      <c r="E5" s="145" t="s">
        <v>115</v>
      </c>
      <c r="F5" s="8">
        <v>3</v>
      </c>
      <c r="G5" s="11">
        <v>0</v>
      </c>
      <c r="H5" s="11" t="s">
        <v>22</v>
      </c>
      <c r="I5" s="12">
        <v>4</v>
      </c>
      <c r="J5" s="39"/>
      <c r="K5" s="11"/>
      <c r="L5" s="11"/>
      <c r="M5" s="12"/>
      <c r="N5" s="39"/>
      <c r="O5" s="11"/>
      <c r="P5" s="11"/>
      <c r="Q5" s="20"/>
      <c r="R5" s="127" t="s">
        <v>23</v>
      </c>
    </row>
    <row r="6" spans="1:18" ht="14.1" customHeight="1" x14ac:dyDescent="0.3">
      <c r="A6" s="4">
        <v>2</v>
      </c>
      <c r="B6" s="172"/>
      <c r="C6" s="101" t="s">
        <v>24</v>
      </c>
      <c r="D6" s="148" t="s">
        <v>20</v>
      </c>
      <c r="E6" s="146" t="s">
        <v>116</v>
      </c>
      <c r="F6" s="15">
        <v>0</v>
      </c>
      <c r="G6" s="9">
        <v>3</v>
      </c>
      <c r="H6" s="9" t="s">
        <v>26</v>
      </c>
      <c r="I6" s="16">
        <v>3</v>
      </c>
      <c r="J6" s="9"/>
      <c r="K6" s="9"/>
      <c r="L6" s="9"/>
      <c r="M6" s="10"/>
      <c r="N6" s="15"/>
      <c r="O6" s="13"/>
      <c r="P6" s="13"/>
      <c r="Q6" s="14"/>
      <c r="R6" s="128" t="s">
        <v>23</v>
      </c>
    </row>
    <row r="7" spans="1:18" ht="14.1" customHeight="1" x14ac:dyDescent="0.3">
      <c r="A7" s="4">
        <v>3</v>
      </c>
      <c r="B7" s="172"/>
      <c r="C7" s="102" t="s">
        <v>27</v>
      </c>
      <c r="D7" s="117" t="s">
        <v>20</v>
      </c>
      <c r="E7" s="118" t="s">
        <v>117</v>
      </c>
      <c r="F7" s="104">
        <v>3</v>
      </c>
      <c r="G7" s="105">
        <v>0</v>
      </c>
      <c r="H7" s="105" t="s">
        <v>22</v>
      </c>
      <c r="I7" s="106">
        <v>3</v>
      </c>
      <c r="J7" s="105"/>
      <c r="K7" s="105"/>
      <c r="L7" s="105"/>
      <c r="M7" s="107"/>
      <c r="N7" s="104"/>
      <c r="O7" s="105"/>
      <c r="P7" s="105"/>
      <c r="Q7" s="107"/>
      <c r="R7" s="129" t="s">
        <v>23</v>
      </c>
    </row>
    <row r="8" spans="1:18" ht="14.1" customHeight="1" x14ac:dyDescent="0.3">
      <c r="A8" s="4">
        <v>4</v>
      </c>
      <c r="B8" s="173" t="s">
        <v>29</v>
      </c>
      <c r="C8" s="114" t="s">
        <v>30</v>
      </c>
      <c r="D8" s="110">
        <v>40</v>
      </c>
      <c r="E8" s="111" t="s">
        <v>118</v>
      </c>
      <c r="F8" s="39"/>
      <c r="G8" s="11"/>
      <c r="H8" s="11"/>
      <c r="I8" s="12"/>
      <c r="J8" s="39"/>
      <c r="K8" s="11"/>
      <c r="L8" s="11"/>
      <c r="M8" s="12"/>
      <c r="N8" s="8">
        <v>3</v>
      </c>
      <c r="O8" s="11">
        <v>0</v>
      </c>
      <c r="P8" s="11" t="s">
        <v>26</v>
      </c>
      <c r="Q8" s="20">
        <v>3</v>
      </c>
      <c r="R8" s="86" t="s">
        <v>23</v>
      </c>
    </row>
    <row r="9" spans="1:18" ht="14.1" customHeight="1" x14ac:dyDescent="0.3">
      <c r="A9" s="4">
        <v>5</v>
      </c>
      <c r="B9" s="174"/>
      <c r="C9" s="115" t="s">
        <v>171</v>
      </c>
      <c r="D9" s="112">
        <v>40</v>
      </c>
      <c r="E9" s="113" t="s">
        <v>173</v>
      </c>
      <c r="F9" s="40"/>
      <c r="G9" s="5"/>
      <c r="H9" s="5"/>
      <c r="I9" s="6"/>
      <c r="J9" s="40"/>
      <c r="K9" s="5"/>
      <c r="L9" s="5"/>
      <c r="M9" s="6"/>
      <c r="N9" s="17">
        <v>1</v>
      </c>
      <c r="O9" s="5">
        <v>2</v>
      </c>
      <c r="P9" s="5" t="s">
        <v>22</v>
      </c>
      <c r="Q9" s="7">
        <v>3</v>
      </c>
      <c r="R9" s="88" t="s">
        <v>23</v>
      </c>
    </row>
    <row r="10" spans="1:18" ht="14.1" customHeight="1" x14ac:dyDescent="0.3">
      <c r="A10" s="4">
        <v>6</v>
      </c>
      <c r="B10" s="175"/>
      <c r="C10" s="116" t="s">
        <v>32</v>
      </c>
      <c r="D10" s="119">
        <v>40</v>
      </c>
      <c r="E10" s="120" t="s">
        <v>119</v>
      </c>
      <c r="F10" s="105"/>
      <c r="G10" s="108"/>
      <c r="H10" s="108"/>
      <c r="I10" s="109"/>
      <c r="J10" s="105"/>
      <c r="K10" s="108"/>
      <c r="L10" s="108"/>
      <c r="M10" s="109"/>
      <c r="N10" s="104">
        <v>3</v>
      </c>
      <c r="O10" s="108">
        <v>0</v>
      </c>
      <c r="P10" s="108" t="s">
        <v>22</v>
      </c>
      <c r="Q10" s="131">
        <v>3</v>
      </c>
      <c r="R10" s="87" t="s">
        <v>23</v>
      </c>
    </row>
    <row r="11" spans="1:18" ht="14.1" customHeight="1" x14ac:dyDescent="0.3">
      <c r="A11" s="4">
        <v>7</v>
      </c>
      <c r="B11" s="173" t="s">
        <v>34</v>
      </c>
      <c r="C11" s="89" t="s">
        <v>35</v>
      </c>
      <c r="D11" s="110">
        <v>20</v>
      </c>
      <c r="E11" s="111" t="s">
        <v>120</v>
      </c>
      <c r="F11" s="39">
        <v>0</v>
      </c>
      <c r="G11" s="11">
        <v>6</v>
      </c>
      <c r="H11" s="11" t="s">
        <v>26</v>
      </c>
      <c r="I11" s="12">
        <v>6</v>
      </c>
      <c r="J11" s="39"/>
      <c r="K11" s="11"/>
      <c r="L11" s="11"/>
      <c r="M11" s="12"/>
      <c r="N11" s="8"/>
      <c r="O11" s="11"/>
      <c r="P11" s="11"/>
      <c r="Q11" s="20"/>
      <c r="R11" s="86" t="s">
        <v>23</v>
      </c>
    </row>
    <row r="12" spans="1:18" ht="14.1" customHeight="1" x14ac:dyDescent="0.3">
      <c r="A12" s="4">
        <v>8</v>
      </c>
      <c r="B12" s="174"/>
      <c r="C12" s="115" t="s">
        <v>37</v>
      </c>
      <c r="D12" s="112">
        <v>21</v>
      </c>
      <c r="E12" s="113" t="s">
        <v>121</v>
      </c>
      <c r="F12" s="40">
        <v>0</v>
      </c>
      <c r="G12" s="5">
        <v>3</v>
      </c>
      <c r="H12" s="5" t="s">
        <v>26</v>
      </c>
      <c r="I12" s="6">
        <v>5</v>
      </c>
      <c r="J12" s="40"/>
      <c r="K12" s="5"/>
      <c r="L12" s="5"/>
      <c r="M12" s="6"/>
      <c r="N12" s="17"/>
      <c r="O12" s="5"/>
      <c r="P12" s="5"/>
      <c r="Q12" s="7"/>
      <c r="R12" s="88" t="s">
        <v>23</v>
      </c>
    </row>
    <row r="13" spans="1:18" ht="14.1" customHeight="1" x14ac:dyDescent="0.3">
      <c r="A13" s="4">
        <v>9</v>
      </c>
      <c r="B13" s="175"/>
      <c r="C13" s="116" t="s">
        <v>39</v>
      </c>
      <c r="D13" s="119">
        <v>21</v>
      </c>
      <c r="E13" s="120" t="s">
        <v>122</v>
      </c>
      <c r="F13" s="105">
        <v>0</v>
      </c>
      <c r="G13" s="108">
        <v>3</v>
      </c>
      <c r="H13" s="108" t="s">
        <v>26</v>
      </c>
      <c r="I13" s="109">
        <v>4</v>
      </c>
      <c r="J13" s="105"/>
      <c r="K13" s="108"/>
      <c r="L13" s="108"/>
      <c r="M13" s="109"/>
      <c r="N13" s="104"/>
      <c r="O13" s="108"/>
      <c r="P13" s="108"/>
      <c r="Q13" s="131"/>
      <c r="R13" s="87" t="s">
        <v>23</v>
      </c>
    </row>
    <row r="14" spans="1:18" ht="14.1" customHeight="1" x14ac:dyDescent="0.3">
      <c r="A14" s="4">
        <v>10</v>
      </c>
      <c r="B14" s="173" t="s">
        <v>41</v>
      </c>
      <c r="C14" s="89" t="s">
        <v>42</v>
      </c>
      <c r="D14" s="110">
        <v>22</v>
      </c>
      <c r="E14" s="111" t="s">
        <v>123</v>
      </c>
      <c r="F14" s="39">
        <v>3</v>
      </c>
      <c r="G14" s="11">
        <v>0</v>
      </c>
      <c r="H14" s="11" t="s">
        <v>22</v>
      </c>
      <c r="I14" s="12">
        <v>4</v>
      </c>
      <c r="J14" s="8"/>
      <c r="K14" s="11"/>
      <c r="L14" s="11"/>
      <c r="M14" s="12"/>
      <c r="N14" s="39"/>
      <c r="O14" s="11"/>
      <c r="P14" s="11"/>
      <c r="Q14" s="20"/>
      <c r="R14" s="86" t="s">
        <v>23</v>
      </c>
    </row>
    <row r="15" spans="1:18" ht="14.1" customHeight="1" x14ac:dyDescent="0.3">
      <c r="A15" s="4">
        <f t="shared" ref="A15:A23" si="0">A14+1</f>
        <v>11</v>
      </c>
      <c r="B15" s="174"/>
      <c r="C15" s="115" t="s">
        <v>44</v>
      </c>
      <c r="D15" s="112">
        <v>24</v>
      </c>
      <c r="E15" s="113" t="s">
        <v>124</v>
      </c>
      <c r="F15" s="40"/>
      <c r="G15" s="5"/>
      <c r="H15" s="5"/>
      <c r="I15" s="6"/>
      <c r="J15" s="17">
        <v>0</v>
      </c>
      <c r="K15" s="5">
        <v>3</v>
      </c>
      <c r="L15" s="5" t="s">
        <v>26</v>
      </c>
      <c r="M15" s="6">
        <v>4</v>
      </c>
      <c r="N15" s="40"/>
      <c r="O15" s="5"/>
      <c r="P15" s="5"/>
      <c r="Q15" s="7"/>
      <c r="R15" s="88" t="s">
        <v>39</v>
      </c>
    </row>
    <row r="16" spans="1:18" ht="14.1" customHeight="1" x14ac:dyDescent="0.3">
      <c r="A16" s="4">
        <f t="shared" si="0"/>
        <v>12</v>
      </c>
      <c r="B16" s="174"/>
      <c r="C16" s="115" t="s">
        <v>46</v>
      </c>
      <c r="D16" s="112">
        <v>22</v>
      </c>
      <c r="E16" s="113" t="s">
        <v>125</v>
      </c>
      <c r="F16" s="40"/>
      <c r="G16" s="5"/>
      <c r="H16" s="5"/>
      <c r="I16" s="6"/>
      <c r="J16" s="17">
        <v>3</v>
      </c>
      <c r="K16" s="5">
        <v>0</v>
      </c>
      <c r="L16" s="5" t="s">
        <v>22</v>
      </c>
      <c r="M16" s="6">
        <v>4</v>
      </c>
      <c r="N16" s="40"/>
      <c r="O16" s="5"/>
      <c r="P16" s="5"/>
      <c r="Q16" s="7"/>
      <c r="R16" s="88" t="s">
        <v>23</v>
      </c>
    </row>
    <row r="17" spans="1:19" ht="14.1" customHeight="1" x14ac:dyDescent="0.3">
      <c r="A17" s="4">
        <f t="shared" si="0"/>
        <v>13</v>
      </c>
      <c r="B17" s="174"/>
      <c r="C17" s="115" t="s">
        <v>48</v>
      </c>
      <c r="D17" s="112">
        <v>22</v>
      </c>
      <c r="E17" s="113" t="s">
        <v>126</v>
      </c>
      <c r="F17" s="40"/>
      <c r="G17" s="5"/>
      <c r="H17" s="5"/>
      <c r="I17" s="6"/>
      <c r="J17" s="17">
        <v>0</v>
      </c>
      <c r="K17" s="5">
        <v>3</v>
      </c>
      <c r="L17" s="5" t="s">
        <v>26</v>
      </c>
      <c r="M17" s="6">
        <v>4</v>
      </c>
      <c r="N17" s="9"/>
      <c r="O17" s="9"/>
      <c r="P17" s="9"/>
      <c r="Q17" s="10"/>
      <c r="R17" s="88" t="s">
        <v>42</v>
      </c>
    </row>
    <row r="18" spans="1:19" ht="14.1" customHeight="1" x14ac:dyDescent="0.3">
      <c r="A18" s="4">
        <f t="shared" si="0"/>
        <v>14</v>
      </c>
      <c r="B18" s="174"/>
      <c r="C18" s="115" t="s">
        <v>50</v>
      </c>
      <c r="D18" s="112">
        <v>23</v>
      </c>
      <c r="E18" s="113" t="s">
        <v>127</v>
      </c>
      <c r="F18" s="40"/>
      <c r="G18" s="5"/>
      <c r="H18" s="5"/>
      <c r="I18" s="6"/>
      <c r="J18" s="17">
        <v>3</v>
      </c>
      <c r="K18" s="5">
        <v>0</v>
      </c>
      <c r="L18" s="5" t="s">
        <v>26</v>
      </c>
      <c r="M18" s="6">
        <v>3</v>
      </c>
      <c r="N18" s="40"/>
      <c r="O18" s="5"/>
      <c r="P18" s="5"/>
      <c r="Q18" s="7"/>
      <c r="R18" s="88" t="s">
        <v>23</v>
      </c>
    </row>
    <row r="19" spans="1:19" ht="14.1" customHeight="1" x14ac:dyDescent="0.3">
      <c r="A19" s="4">
        <f t="shared" si="0"/>
        <v>15</v>
      </c>
      <c r="B19" s="174"/>
      <c r="C19" s="115" t="s">
        <v>52</v>
      </c>
      <c r="D19" s="121">
        <v>23</v>
      </c>
      <c r="E19" s="113" t="s">
        <v>128</v>
      </c>
      <c r="F19" s="40"/>
      <c r="G19" s="5"/>
      <c r="H19" s="5"/>
      <c r="I19" s="6"/>
      <c r="J19" s="17">
        <v>3</v>
      </c>
      <c r="K19" s="5">
        <v>0</v>
      </c>
      <c r="L19" s="5" t="s">
        <v>22</v>
      </c>
      <c r="M19" s="6">
        <v>3</v>
      </c>
      <c r="N19" s="40"/>
      <c r="O19" s="5"/>
      <c r="P19" s="5"/>
      <c r="Q19" s="7"/>
      <c r="R19" s="88" t="s">
        <v>23</v>
      </c>
    </row>
    <row r="20" spans="1:19" ht="14.1" customHeight="1" x14ac:dyDescent="0.3">
      <c r="A20" s="4">
        <f t="shared" si="0"/>
        <v>16</v>
      </c>
      <c r="B20" s="174"/>
      <c r="C20" s="115" t="s">
        <v>54</v>
      </c>
      <c r="D20" s="112">
        <v>23</v>
      </c>
      <c r="E20" s="113" t="s">
        <v>129</v>
      </c>
      <c r="F20" s="40"/>
      <c r="G20" s="5"/>
      <c r="H20" s="5"/>
      <c r="I20" s="6"/>
      <c r="J20" s="17">
        <v>3</v>
      </c>
      <c r="K20" s="5">
        <v>0</v>
      </c>
      <c r="L20" s="5" t="s">
        <v>22</v>
      </c>
      <c r="M20" s="6">
        <v>3</v>
      </c>
      <c r="N20" s="40"/>
      <c r="O20" s="5"/>
      <c r="P20" s="5"/>
      <c r="Q20" s="7"/>
      <c r="R20" s="88" t="s">
        <v>23</v>
      </c>
    </row>
    <row r="21" spans="1:19" ht="14.1" customHeight="1" thickBot="1" x14ac:dyDescent="0.35">
      <c r="A21" s="4">
        <f t="shared" si="0"/>
        <v>17</v>
      </c>
      <c r="B21" s="175"/>
      <c r="C21" s="116" t="s">
        <v>56</v>
      </c>
      <c r="D21" s="119">
        <v>24</v>
      </c>
      <c r="E21" s="123" t="s">
        <v>130</v>
      </c>
      <c r="F21" s="19"/>
      <c r="G21" s="19"/>
      <c r="H21" s="19"/>
      <c r="I21" s="32"/>
      <c r="J21" s="18">
        <v>0</v>
      </c>
      <c r="K21" s="19">
        <v>6</v>
      </c>
      <c r="L21" s="19" t="s">
        <v>26</v>
      </c>
      <c r="M21" s="32">
        <v>6</v>
      </c>
      <c r="N21" s="105"/>
      <c r="O21" s="108"/>
      <c r="P21" s="108"/>
      <c r="Q21" s="131"/>
      <c r="R21" s="87" t="s">
        <v>23</v>
      </c>
    </row>
    <row r="22" spans="1:19" ht="14.1" customHeight="1" thickBot="1" x14ac:dyDescent="0.35">
      <c r="A22" s="4">
        <f t="shared" si="0"/>
        <v>18</v>
      </c>
      <c r="B22" s="160" t="s">
        <v>58</v>
      </c>
      <c r="C22" s="122" t="s">
        <v>59</v>
      </c>
      <c r="D22" s="125"/>
      <c r="E22" s="126"/>
      <c r="F22" s="19"/>
      <c r="G22" s="21"/>
      <c r="H22" s="21"/>
      <c r="I22" s="22"/>
      <c r="J22" s="19">
        <v>3</v>
      </c>
      <c r="K22" s="21">
        <v>0</v>
      </c>
      <c r="L22" s="21" t="s">
        <v>22</v>
      </c>
      <c r="M22" s="161">
        <v>5</v>
      </c>
      <c r="N22" s="19"/>
      <c r="O22" s="21"/>
      <c r="P22" s="21"/>
      <c r="Q22" s="23"/>
      <c r="R22" s="129" t="s">
        <v>23</v>
      </c>
    </row>
    <row r="23" spans="1:19" ht="14.1" customHeight="1" thickBot="1" x14ac:dyDescent="0.35">
      <c r="A23" s="4">
        <f t="shared" si="0"/>
        <v>19</v>
      </c>
      <c r="B23" s="103" t="s">
        <v>60</v>
      </c>
      <c r="C23" s="81" t="s">
        <v>60</v>
      </c>
      <c r="D23" s="90"/>
      <c r="E23" s="124" t="s">
        <v>131</v>
      </c>
      <c r="F23" s="19"/>
      <c r="G23" s="21"/>
      <c r="H23" s="21"/>
      <c r="I23" s="22"/>
      <c r="J23" s="82"/>
      <c r="K23" s="83"/>
      <c r="L23" s="84"/>
      <c r="M23" s="85"/>
      <c r="N23" s="19">
        <v>0</v>
      </c>
      <c r="O23" s="21">
        <v>6</v>
      </c>
      <c r="P23" s="21" t="s">
        <v>26</v>
      </c>
      <c r="Q23" s="23">
        <v>20</v>
      </c>
      <c r="R23" s="130" t="s">
        <v>23</v>
      </c>
    </row>
    <row r="24" spans="1:19" ht="14.1" customHeight="1" x14ac:dyDescent="0.25">
      <c r="A24" s="38"/>
      <c r="B24" s="52"/>
      <c r="C24" s="53"/>
      <c r="D24" s="54"/>
      <c r="E24" s="54"/>
      <c r="F24" s="55" t="s">
        <v>14</v>
      </c>
      <c r="G24" s="55" t="s">
        <v>15</v>
      </c>
      <c r="H24" s="55" t="s">
        <v>16</v>
      </c>
      <c r="I24" s="55" t="s">
        <v>17</v>
      </c>
      <c r="J24" s="55" t="s">
        <v>14</v>
      </c>
      <c r="K24" s="55" t="s">
        <v>15</v>
      </c>
      <c r="L24" s="55" t="s">
        <v>16</v>
      </c>
      <c r="M24" s="55" t="s">
        <v>17</v>
      </c>
      <c r="N24" s="55" t="s">
        <v>14</v>
      </c>
      <c r="O24" s="55" t="s">
        <v>15</v>
      </c>
      <c r="P24" s="55" t="s">
        <v>16</v>
      </c>
      <c r="Q24" s="55" t="s">
        <v>17</v>
      </c>
      <c r="R24" s="56"/>
    </row>
    <row r="25" spans="1:19" ht="14.1" customHeight="1" x14ac:dyDescent="0.25">
      <c r="A25" s="38"/>
      <c r="B25" s="52"/>
      <c r="C25" s="53"/>
      <c r="D25" s="200" t="s">
        <v>62</v>
      </c>
      <c r="E25" s="201"/>
      <c r="F25" s="57">
        <f>SUM(F5:F23)</f>
        <v>9</v>
      </c>
      <c r="G25" s="58">
        <f>SUM(G5:G23)</f>
        <v>15</v>
      </c>
      <c r="H25" s="58"/>
      <c r="I25" s="59">
        <f>SUM(I5:I23)</f>
        <v>29</v>
      </c>
      <c r="J25" s="57">
        <f>SUM(J5:J23)</f>
        <v>15</v>
      </c>
      <c r="K25" s="58">
        <f>SUM(K5:K23)</f>
        <v>12</v>
      </c>
      <c r="L25" s="58"/>
      <c r="M25" s="59">
        <f>SUM(M5:M23)</f>
        <v>32</v>
      </c>
      <c r="N25" s="57">
        <f>SUM(N5:N23)</f>
        <v>7</v>
      </c>
      <c r="O25" s="58">
        <f>SUM(O5:O23)</f>
        <v>8</v>
      </c>
      <c r="P25" s="58"/>
      <c r="Q25" s="59">
        <f>SUM(Q5:Q23)</f>
        <v>29</v>
      </c>
      <c r="R25" s="202" t="s">
        <v>63</v>
      </c>
      <c r="S25" s="203"/>
    </row>
    <row r="26" spans="1:19" ht="14.1" customHeight="1" x14ac:dyDescent="0.25">
      <c r="A26" s="38"/>
      <c r="B26" s="52"/>
      <c r="C26" s="53"/>
      <c r="D26" s="176" t="s">
        <v>64</v>
      </c>
      <c r="E26" s="177"/>
      <c r="F26" s="60" t="s">
        <v>65</v>
      </c>
      <c r="G26" s="61" t="s">
        <v>65</v>
      </c>
      <c r="H26" s="61">
        <f>COUNTIF(H5:H23,"k")</f>
        <v>3</v>
      </c>
      <c r="I26" s="62" t="s">
        <v>65</v>
      </c>
      <c r="J26" s="60" t="s">
        <v>65</v>
      </c>
      <c r="K26" s="61" t="s">
        <v>65</v>
      </c>
      <c r="L26" s="61">
        <f>COUNTIF(L5:L23,"k")</f>
        <v>4</v>
      </c>
      <c r="M26" s="62" t="s">
        <v>65</v>
      </c>
      <c r="N26" s="60" t="s">
        <v>65</v>
      </c>
      <c r="O26" s="61" t="s">
        <v>65</v>
      </c>
      <c r="P26" s="61">
        <f>COUNTIF(P5:P23,"k")</f>
        <v>2</v>
      </c>
      <c r="Q26" s="62" t="s">
        <v>65</v>
      </c>
      <c r="R26" s="63" t="s">
        <v>64</v>
      </c>
      <c r="S26" s="64">
        <f>SUM(H26+L26+P26)</f>
        <v>9</v>
      </c>
    </row>
    <row r="27" spans="1:19" ht="14.1" customHeight="1" x14ac:dyDescent="0.25">
      <c r="A27" s="38"/>
      <c r="B27" s="52"/>
      <c r="C27" s="53"/>
      <c r="D27" s="176" t="s">
        <v>66</v>
      </c>
      <c r="E27" s="177"/>
      <c r="F27" s="60" t="s">
        <v>65</v>
      </c>
      <c r="G27" s="61" t="s">
        <v>65</v>
      </c>
      <c r="H27" s="61">
        <f>COUNTIF(H5:H23,"é")</f>
        <v>4</v>
      </c>
      <c r="I27" s="62" t="s">
        <v>65</v>
      </c>
      <c r="J27" s="60" t="s">
        <v>65</v>
      </c>
      <c r="K27" s="61" t="s">
        <v>65</v>
      </c>
      <c r="L27" s="61">
        <f>COUNTIF(L5:L23,"é")</f>
        <v>4</v>
      </c>
      <c r="M27" s="62" t="s">
        <v>65</v>
      </c>
      <c r="N27" s="60" t="s">
        <v>65</v>
      </c>
      <c r="O27" s="61" t="s">
        <v>65</v>
      </c>
      <c r="P27" s="61">
        <f>COUNTIF(P5:P23,"é")</f>
        <v>2</v>
      </c>
      <c r="Q27" s="62" t="s">
        <v>65</v>
      </c>
      <c r="R27" s="63" t="s">
        <v>66</v>
      </c>
      <c r="S27" s="64">
        <f>SUM(H27+L27+P27)</f>
        <v>10</v>
      </c>
    </row>
    <row r="28" spans="1:19" ht="14.1" customHeight="1" x14ac:dyDescent="0.25">
      <c r="A28" s="38"/>
      <c r="B28" s="52"/>
      <c r="C28" s="53"/>
      <c r="D28" s="176" t="s">
        <v>67</v>
      </c>
      <c r="E28" s="177"/>
      <c r="F28" s="60" t="s">
        <v>65</v>
      </c>
      <c r="G28" s="61" t="s">
        <v>65</v>
      </c>
      <c r="H28" s="61">
        <f>COUNTIF(H5:H23,"s")</f>
        <v>0</v>
      </c>
      <c r="I28" s="62" t="s">
        <v>65</v>
      </c>
      <c r="J28" s="60" t="s">
        <v>65</v>
      </c>
      <c r="K28" s="61" t="s">
        <v>65</v>
      </c>
      <c r="L28" s="61">
        <f>COUNTIF(L5:L23,"s")</f>
        <v>0</v>
      </c>
      <c r="M28" s="62" t="s">
        <v>65</v>
      </c>
      <c r="N28" s="60" t="s">
        <v>65</v>
      </c>
      <c r="O28" s="61" t="s">
        <v>65</v>
      </c>
      <c r="P28" s="61">
        <f>COUNTIF(P5:P23,"s")</f>
        <v>0</v>
      </c>
      <c r="Q28" s="62" t="s">
        <v>65</v>
      </c>
      <c r="R28" s="63" t="s">
        <v>67</v>
      </c>
      <c r="S28" s="64">
        <f>SUM(H28+L28+P28)</f>
        <v>0</v>
      </c>
    </row>
    <row r="29" spans="1:19" ht="14.1" customHeight="1" x14ac:dyDescent="0.25">
      <c r="A29" s="38"/>
      <c r="B29" s="52"/>
      <c r="C29" s="53"/>
      <c r="D29" s="182" t="s">
        <v>68</v>
      </c>
      <c r="E29" s="183"/>
      <c r="F29" s="65" t="s">
        <v>65</v>
      </c>
      <c r="G29" s="66" t="s">
        <v>65</v>
      </c>
      <c r="H29" s="66">
        <f>SUM(H26:H28)</f>
        <v>7</v>
      </c>
      <c r="I29" s="67" t="s">
        <v>65</v>
      </c>
      <c r="J29" s="65" t="s">
        <v>65</v>
      </c>
      <c r="K29" s="66" t="s">
        <v>65</v>
      </c>
      <c r="L29" s="66">
        <f>SUM(L26:L28)</f>
        <v>8</v>
      </c>
      <c r="M29" s="67" t="s">
        <v>65</v>
      </c>
      <c r="N29" s="65" t="s">
        <v>65</v>
      </c>
      <c r="O29" s="66" t="s">
        <v>65</v>
      </c>
      <c r="P29" s="66">
        <f>SUM(P26:P28)</f>
        <v>4</v>
      </c>
      <c r="Q29" s="67" t="s">
        <v>65</v>
      </c>
      <c r="R29" s="60" t="s">
        <v>69</v>
      </c>
      <c r="S29" s="64">
        <f>SUM(H29+L29+P29)</f>
        <v>19</v>
      </c>
    </row>
    <row r="30" spans="1:19" ht="14.1" customHeight="1" x14ac:dyDescent="0.25">
      <c r="A30" s="38"/>
      <c r="B30" s="52"/>
      <c r="C30" s="53"/>
      <c r="D30" s="184" t="s">
        <v>70</v>
      </c>
      <c r="E30" s="185"/>
      <c r="F30" s="68">
        <f>SUM(F25,G25)</f>
        <v>24</v>
      </c>
      <c r="G30" s="69" t="s">
        <v>65</v>
      </c>
      <c r="H30" s="69" t="s">
        <v>65</v>
      </c>
      <c r="I30" s="70" t="s">
        <v>65</v>
      </c>
      <c r="J30" s="68">
        <f>SUM(J25,K25)</f>
        <v>27</v>
      </c>
      <c r="K30" s="69" t="s">
        <v>65</v>
      </c>
      <c r="L30" s="69" t="s">
        <v>65</v>
      </c>
      <c r="M30" s="70" t="s">
        <v>65</v>
      </c>
      <c r="N30" s="68">
        <f>SUM(N25,O25)</f>
        <v>15</v>
      </c>
      <c r="O30" s="69" t="s">
        <v>65</v>
      </c>
      <c r="P30" s="69" t="s">
        <v>65</v>
      </c>
      <c r="Q30" s="70" t="s">
        <v>65</v>
      </c>
      <c r="R30" s="60" t="s">
        <v>70</v>
      </c>
      <c r="S30" s="64">
        <f>SUM(F30+J30+N30)</f>
        <v>66</v>
      </c>
    </row>
    <row r="31" spans="1:19" ht="14.1" customHeight="1" x14ac:dyDescent="0.25">
      <c r="A31" s="38"/>
      <c r="B31" s="52"/>
      <c r="C31" s="53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3" t="s">
        <v>71</v>
      </c>
      <c r="S31" s="64">
        <v>5</v>
      </c>
    </row>
    <row r="32" spans="1:19" ht="14.1" customHeight="1" x14ac:dyDescent="0.25">
      <c r="A32" s="38"/>
      <c r="B32" s="52"/>
      <c r="C32" s="71" t="s">
        <v>72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49" t="s">
        <v>73</v>
      </c>
      <c r="S32" s="73">
        <f>SUM(I25+M25+Q25)</f>
        <v>90</v>
      </c>
    </row>
    <row r="33" spans="1:18" ht="15.75" customHeight="1" x14ac:dyDescent="0.25">
      <c r="A33" s="38"/>
      <c r="B33" s="52"/>
      <c r="C33" s="74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56"/>
    </row>
    <row r="34" spans="1:18" ht="13.5" customHeight="1" thickBot="1" x14ac:dyDescent="0.3">
      <c r="A34" s="38"/>
      <c r="B34" s="52"/>
      <c r="C34" s="74" t="s">
        <v>75</v>
      </c>
      <c r="D34" s="3"/>
      <c r="E34" s="195" t="s">
        <v>76</v>
      </c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7"/>
    </row>
    <row r="35" spans="1:18" ht="13.5" customHeight="1" x14ac:dyDescent="0.25">
      <c r="A35" s="38"/>
      <c r="B35" s="52"/>
      <c r="C35" s="74" t="s">
        <v>77</v>
      </c>
      <c r="D35" s="3"/>
      <c r="E35" s="204" t="s">
        <v>170</v>
      </c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6"/>
    </row>
    <row r="36" spans="1:18" ht="13.5" customHeight="1" x14ac:dyDescent="0.25">
      <c r="A36" s="38"/>
      <c r="B36" s="52"/>
      <c r="C36" s="75" t="s">
        <v>78</v>
      </c>
      <c r="D36" s="3"/>
      <c r="E36" s="207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9"/>
    </row>
    <row r="37" spans="1:18" ht="14.1" customHeight="1" x14ac:dyDescent="0.25">
      <c r="A37" s="38"/>
      <c r="B37" s="52"/>
      <c r="C37" s="75" t="s">
        <v>79</v>
      </c>
      <c r="D37" s="3"/>
      <c r="E37" s="207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9"/>
    </row>
    <row r="38" spans="1:18" ht="14.1" customHeight="1" x14ac:dyDescent="0.25">
      <c r="A38" s="38"/>
      <c r="B38" s="52"/>
      <c r="C38" s="75" t="s">
        <v>80</v>
      </c>
      <c r="D38" s="3"/>
      <c r="E38" s="207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9"/>
    </row>
    <row r="39" spans="1:18" ht="14.1" customHeight="1" x14ac:dyDescent="0.25">
      <c r="A39" s="38"/>
      <c r="B39" s="52"/>
      <c r="C39" s="75" t="s">
        <v>81</v>
      </c>
      <c r="D39" s="3"/>
      <c r="E39" s="207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9"/>
    </row>
    <row r="40" spans="1:18" ht="14.1" customHeight="1" x14ac:dyDescent="0.25">
      <c r="A40" s="38"/>
      <c r="B40" s="52"/>
      <c r="C40" s="75" t="s">
        <v>82</v>
      </c>
      <c r="D40" s="3"/>
      <c r="E40" s="207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9"/>
    </row>
    <row r="41" spans="1:18" ht="14.1" customHeight="1" thickBot="1" x14ac:dyDescent="0.3">
      <c r="A41" s="38"/>
      <c r="B41" s="52"/>
      <c r="C41" s="76" t="s">
        <v>83</v>
      </c>
      <c r="D41" s="3"/>
      <c r="E41" s="207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9"/>
    </row>
    <row r="42" spans="1:18" ht="14.1" customHeight="1" thickBot="1" x14ac:dyDescent="0.35">
      <c r="A42" s="38"/>
      <c r="B42" s="52"/>
      <c r="C42" s="53"/>
      <c r="D42" s="72"/>
      <c r="E42" s="210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2"/>
    </row>
    <row r="43" spans="1:18" ht="14.1" customHeight="1" thickBot="1" x14ac:dyDescent="0.35">
      <c r="A43" s="38"/>
      <c r="B43" s="77"/>
      <c r="C43" s="56"/>
      <c r="D43" s="78"/>
      <c r="E43" s="3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56"/>
    </row>
    <row r="44" spans="1:18" ht="25.5" customHeight="1" x14ac:dyDescent="0.3">
      <c r="A44" s="38"/>
      <c r="B44" s="77"/>
      <c r="C44" s="79" t="s">
        <v>84</v>
      </c>
      <c r="D44" s="94" t="s">
        <v>85</v>
      </c>
      <c r="E44" s="134" t="s">
        <v>20</v>
      </c>
      <c r="F44" s="164" t="s">
        <v>18</v>
      </c>
      <c r="G44" s="165"/>
      <c r="H44" s="165"/>
      <c r="I44" s="165"/>
      <c r="J44" s="165"/>
      <c r="K44" s="165"/>
      <c r="L44" s="165"/>
      <c r="M44" s="165"/>
      <c r="N44" s="166"/>
      <c r="O44" s="135" t="s">
        <v>86</v>
      </c>
      <c r="P44" s="135" t="s">
        <v>86</v>
      </c>
      <c r="Q44" s="136" t="s">
        <v>87</v>
      </c>
      <c r="R44" s="137" t="s">
        <v>88</v>
      </c>
    </row>
    <row r="45" spans="1:18" ht="14.1" customHeight="1" x14ac:dyDescent="0.3">
      <c r="A45" s="38"/>
      <c r="B45" s="77"/>
      <c r="C45" s="34"/>
      <c r="D45" s="95" t="s">
        <v>89</v>
      </c>
      <c r="E45" s="96">
        <v>40</v>
      </c>
      <c r="F45" s="132" t="s">
        <v>29</v>
      </c>
      <c r="G45" s="31"/>
      <c r="H45" s="31"/>
      <c r="I45" s="31"/>
      <c r="J45" s="31"/>
      <c r="K45" s="31"/>
      <c r="L45" s="28"/>
      <c r="M45" s="28"/>
      <c r="N45" s="91"/>
      <c r="O45" s="31" t="s">
        <v>90</v>
      </c>
      <c r="P45" s="31" t="s">
        <v>91</v>
      </c>
      <c r="Q45" s="27" t="s">
        <v>92</v>
      </c>
      <c r="R45" s="138" t="s">
        <v>93</v>
      </c>
    </row>
    <row r="46" spans="1:18" ht="14.1" customHeight="1" x14ac:dyDescent="0.3">
      <c r="A46" s="38"/>
      <c r="B46" s="80"/>
      <c r="C46" s="34"/>
      <c r="D46" s="95" t="s">
        <v>94</v>
      </c>
      <c r="E46" s="96">
        <v>20</v>
      </c>
      <c r="F46" s="132" t="s">
        <v>95</v>
      </c>
      <c r="G46" s="31"/>
      <c r="H46" s="31"/>
      <c r="I46" s="31"/>
      <c r="J46" s="28"/>
      <c r="K46" s="28"/>
      <c r="L46" s="28"/>
      <c r="M46" s="28"/>
      <c r="N46" s="92"/>
      <c r="O46" s="31" t="s">
        <v>96</v>
      </c>
      <c r="P46" s="31" t="s">
        <v>97</v>
      </c>
      <c r="Q46" s="27" t="s">
        <v>87</v>
      </c>
      <c r="R46" s="138">
        <v>7</v>
      </c>
    </row>
    <row r="47" spans="1:18" ht="15" customHeight="1" x14ac:dyDescent="0.3">
      <c r="C47" s="35"/>
      <c r="D47" s="95" t="s">
        <v>98</v>
      </c>
      <c r="E47" s="96">
        <v>21</v>
      </c>
      <c r="F47" s="132" t="s">
        <v>99</v>
      </c>
      <c r="G47" s="30"/>
      <c r="H47" s="30"/>
      <c r="I47" s="30"/>
      <c r="J47" s="30"/>
      <c r="K47" s="30"/>
      <c r="L47" s="31"/>
      <c r="M47" s="31"/>
      <c r="N47" s="91"/>
      <c r="O47" s="29" t="s">
        <v>100</v>
      </c>
      <c r="P47" s="29" t="s">
        <v>101</v>
      </c>
      <c r="Q47" s="27" t="s">
        <v>87</v>
      </c>
      <c r="R47" s="138" t="s">
        <v>102</v>
      </c>
    </row>
    <row r="48" spans="1:18" ht="15" customHeight="1" x14ac:dyDescent="0.3">
      <c r="C48" s="36"/>
      <c r="D48" s="95" t="s">
        <v>103</v>
      </c>
      <c r="E48" s="96">
        <v>22</v>
      </c>
      <c r="F48" s="133" t="s">
        <v>104</v>
      </c>
      <c r="G48" s="29"/>
      <c r="H48" s="29"/>
      <c r="I48" s="29"/>
      <c r="J48" s="31"/>
      <c r="K48" s="31"/>
      <c r="L48" s="31"/>
      <c r="M48" s="31"/>
      <c r="N48" s="91"/>
      <c r="O48" s="29" t="s">
        <v>100</v>
      </c>
      <c r="P48" s="29" t="s">
        <v>91</v>
      </c>
      <c r="Q48" s="27" t="s">
        <v>105</v>
      </c>
      <c r="R48" s="138" t="s">
        <v>106</v>
      </c>
    </row>
    <row r="49" spans="3:18" ht="15" customHeight="1" x14ac:dyDescent="0.3">
      <c r="C49" s="37"/>
      <c r="D49" s="95" t="s">
        <v>107</v>
      </c>
      <c r="E49" s="97">
        <v>23</v>
      </c>
      <c r="F49" s="132" t="s">
        <v>108</v>
      </c>
      <c r="G49" s="31"/>
      <c r="H49" s="31"/>
      <c r="I49" s="31"/>
      <c r="J49" s="28"/>
      <c r="K49" s="28"/>
      <c r="L49" s="28"/>
      <c r="M49" s="28"/>
      <c r="N49" s="92"/>
      <c r="O49" s="29" t="s">
        <v>100</v>
      </c>
      <c r="P49" s="29" t="s">
        <v>86</v>
      </c>
      <c r="Q49" s="27" t="s">
        <v>109</v>
      </c>
      <c r="R49" s="138" t="s">
        <v>110</v>
      </c>
    </row>
    <row r="50" spans="3:18" ht="15" customHeight="1" x14ac:dyDescent="0.3">
      <c r="C50" s="100"/>
      <c r="D50" s="98" t="s">
        <v>111</v>
      </c>
      <c r="E50" s="99">
        <v>24</v>
      </c>
      <c r="F50" s="139" t="s">
        <v>112</v>
      </c>
      <c r="G50" s="140"/>
      <c r="H50" s="140"/>
      <c r="I50" s="140"/>
      <c r="J50" s="141"/>
      <c r="K50" s="141"/>
      <c r="L50" s="141"/>
      <c r="M50" s="141"/>
      <c r="N50" s="142"/>
      <c r="O50" s="93" t="s">
        <v>100</v>
      </c>
      <c r="P50" s="93" t="s">
        <v>86</v>
      </c>
      <c r="Q50" s="143" t="s">
        <v>97</v>
      </c>
      <c r="R50" s="144" t="s">
        <v>113</v>
      </c>
    </row>
  </sheetData>
  <mergeCells count="23">
    <mergeCell ref="F44:N44"/>
    <mergeCell ref="D29:E29"/>
    <mergeCell ref="D30:E30"/>
    <mergeCell ref="E34:R34"/>
    <mergeCell ref="E35:R42"/>
    <mergeCell ref="D28:E28"/>
    <mergeCell ref="J3:M3"/>
    <mergeCell ref="N3:Q3"/>
    <mergeCell ref="R3:R4"/>
    <mergeCell ref="B5:B7"/>
    <mergeCell ref="B8:B10"/>
    <mergeCell ref="B11:B13"/>
    <mergeCell ref="F3:I3"/>
    <mergeCell ref="B14:B21"/>
    <mergeCell ref="D25:E25"/>
    <mergeCell ref="R25:S25"/>
    <mergeCell ref="D26:E26"/>
    <mergeCell ref="D27:E27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8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workbookViewId="0">
      <selection activeCell="C9" sqref="C9:E9"/>
    </sheetView>
  </sheetViews>
  <sheetFormatPr defaultColWidth="9.109375" defaultRowHeight="13.8" x14ac:dyDescent="0.3"/>
  <cols>
    <col min="1" max="1" width="2.88671875" style="26" customWidth="1"/>
    <col min="2" max="2" width="13.44140625" style="3" customWidth="1"/>
    <col min="3" max="3" width="37.109375" style="3" customWidth="1"/>
    <col min="4" max="4" width="3.5546875" style="24" customWidth="1"/>
    <col min="5" max="5" width="18.88671875" style="25" customWidth="1"/>
    <col min="6" max="17" width="2.6640625" style="26" customWidth="1"/>
    <col min="18" max="18" width="43.44140625" style="3" customWidth="1"/>
    <col min="19" max="19" width="4" style="3" customWidth="1"/>
    <col min="20" max="16384" width="9.109375" style="3"/>
  </cols>
  <sheetData>
    <row r="1" spans="1:18" s="1" customFormat="1" ht="20.399999999999999" x14ac:dyDescent="0.3">
      <c r="A1" s="41"/>
      <c r="C1" s="42" t="s">
        <v>0</v>
      </c>
      <c r="D1" s="43" t="s">
        <v>1</v>
      </c>
      <c r="E1" s="44"/>
      <c r="F1" s="41"/>
      <c r="G1" s="41"/>
      <c r="H1" s="41"/>
      <c r="I1" s="41"/>
      <c r="J1" s="45" t="s">
        <v>2</v>
      </c>
      <c r="K1" s="41"/>
      <c r="L1" s="41"/>
      <c r="M1" s="41"/>
      <c r="O1" s="41"/>
      <c r="P1" s="41"/>
      <c r="Q1" s="41"/>
      <c r="R1" s="46" t="s">
        <v>3</v>
      </c>
    </row>
    <row r="2" spans="1:18" s="2" customFormat="1" ht="20.399999999999999" x14ac:dyDescent="0.3">
      <c r="A2" s="47"/>
      <c r="C2" s="46" t="s">
        <v>132</v>
      </c>
      <c r="D2" s="48"/>
      <c r="E2" s="49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2"/>
    </row>
    <row r="3" spans="1:18" ht="14.1" customHeight="1" x14ac:dyDescent="0.3">
      <c r="A3" s="167" t="s">
        <v>5</v>
      </c>
      <c r="B3" s="169" t="s">
        <v>6</v>
      </c>
      <c r="C3" s="169" t="s">
        <v>7</v>
      </c>
      <c r="D3" s="169" t="s">
        <v>8</v>
      </c>
      <c r="E3" s="169" t="s">
        <v>9</v>
      </c>
      <c r="F3" s="179" t="s">
        <v>10</v>
      </c>
      <c r="G3" s="179"/>
      <c r="H3" s="179"/>
      <c r="I3" s="180"/>
      <c r="J3" s="178" t="s">
        <v>11</v>
      </c>
      <c r="K3" s="179"/>
      <c r="L3" s="179"/>
      <c r="M3" s="180"/>
      <c r="N3" s="178" t="s">
        <v>12</v>
      </c>
      <c r="O3" s="179"/>
      <c r="P3" s="179"/>
      <c r="Q3" s="180"/>
      <c r="R3" s="198" t="s">
        <v>13</v>
      </c>
    </row>
    <row r="4" spans="1:18" ht="14.1" customHeight="1" x14ac:dyDescent="0.25">
      <c r="A4" s="168"/>
      <c r="B4" s="170"/>
      <c r="C4" s="170"/>
      <c r="D4" s="181"/>
      <c r="E4" s="181"/>
      <c r="F4" s="50" t="s">
        <v>14</v>
      </c>
      <c r="G4" s="50" t="s">
        <v>15</v>
      </c>
      <c r="H4" s="50" t="s">
        <v>16</v>
      </c>
      <c r="I4" s="51" t="s">
        <v>17</v>
      </c>
      <c r="J4" s="50" t="s">
        <v>14</v>
      </c>
      <c r="K4" s="50" t="s">
        <v>15</v>
      </c>
      <c r="L4" s="50" t="s">
        <v>16</v>
      </c>
      <c r="M4" s="51" t="s">
        <v>17</v>
      </c>
      <c r="N4" s="50" t="s">
        <v>14</v>
      </c>
      <c r="O4" s="50" t="s">
        <v>15</v>
      </c>
      <c r="P4" s="50" t="s">
        <v>16</v>
      </c>
      <c r="Q4" s="51" t="s">
        <v>17</v>
      </c>
      <c r="R4" s="199"/>
    </row>
    <row r="5" spans="1:18" ht="14.1" customHeight="1" x14ac:dyDescent="0.3">
      <c r="A5" s="33">
        <v>1</v>
      </c>
      <c r="B5" s="171" t="s">
        <v>18</v>
      </c>
      <c r="C5" s="89" t="s">
        <v>19</v>
      </c>
      <c r="D5" s="147" t="s">
        <v>20</v>
      </c>
      <c r="E5" s="145" t="s">
        <v>21</v>
      </c>
      <c r="F5" s="8">
        <v>3</v>
      </c>
      <c r="G5" s="11">
        <v>0</v>
      </c>
      <c r="H5" s="11" t="s">
        <v>22</v>
      </c>
      <c r="I5" s="12">
        <v>4</v>
      </c>
      <c r="J5" s="39"/>
      <c r="K5" s="11"/>
      <c r="L5" s="11"/>
      <c r="M5" s="12"/>
      <c r="N5" s="39"/>
      <c r="O5" s="11"/>
      <c r="P5" s="11"/>
      <c r="Q5" s="20"/>
      <c r="R5" s="127" t="s">
        <v>23</v>
      </c>
    </row>
    <row r="6" spans="1:18" ht="14.1" customHeight="1" x14ac:dyDescent="0.3">
      <c r="A6" s="4">
        <v>2</v>
      </c>
      <c r="B6" s="172"/>
      <c r="C6" s="101" t="s">
        <v>24</v>
      </c>
      <c r="D6" s="148" t="s">
        <v>20</v>
      </c>
      <c r="E6" s="146" t="s">
        <v>25</v>
      </c>
      <c r="F6" s="15">
        <v>0</v>
      </c>
      <c r="G6" s="9">
        <v>3</v>
      </c>
      <c r="H6" s="9" t="s">
        <v>26</v>
      </c>
      <c r="I6" s="16">
        <v>3</v>
      </c>
      <c r="J6" s="9"/>
      <c r="K6" s="9"/>
      <c r="L6" s="9"/>
      <c r="M6" s="10"/>
      <c r="N6" s="15"/>
      <c r="O6" s="13"/>
      <c r="P6" s="13"/>
      <c r="Q6" s="14"/>
      <c r="R6" s="128" t="s">
        <v>23</v>
      </c>
    </row>
    <row r="7" spans="1:18" ht="14.1" customHeight="1" x14ac:dyDescent="0.3">
      <c r="A7" s="4">
        <v>3</v>
      </c>
      <c r="B7" s="172"/>
      <c r="C7" s="102" t="s">
        <v>27</v>
      </c>
      <c r="D7" s="117" t="s">
        <v>20</v>
      </c>
      <c r="E7" s="118" t="s">
        <v>28</v>
      </c>
      <c r="F7" s="104">
        <v>3</v>
      </c>
      <c r="G7" s="105">
        <v>0</v>
      </c>
      <c r="H7" s="105" t="s">
        <v>22</v>
      </c>
      <c r="I7" s="106">
        <v>3</v>
      </c>
      <c r="J7" s="105"/>
      <c r="K7" s="105"/>
      <c r="L7" s="105"/>
      <c r="M7" s="107"/>
      <c r="N7" s="104"/>
      <c r="O7" s="105"/>
      <c r="P7" s="105"/>
      <c r="Q7" s="107"/>
      <c r="R7" s="129" t="s">
        <v>23</v>
      </c>
    </row>
    <row r="8" spans="1:18" ht="14.1" customHeight="1" x14ac:dyDescent="0.3">
      <c r="A8" s="4">
        <v>4</v>
      </c>
      <c r="B8" s="173" t="s">
        <v>29</v>
      </c>
      <c r="C8" s="114" t="s">
        <v>30</v>
      </c>
      <c r="D8" s="110">
        <v>40</v>
      </c>
      <c r="E8" s="111" t="s">
        <v>31</v>
      </c>
      <c r="F8" s="39"/>
      <c r="G8" s="11"/>
      <c r="H8" s="11"/>
      <c r="I8" s="12"/>
      <c r="J8" s="39"/>
      <c r="K8" s="11"/>
      <c r="L8" s="11"/>
      <c r="M8" s="12"/>
      <c r="N8" s="8">
        <v>3</v>
      </c>
      <c r="O8" s="11">
        <v>0</v>
      </c>
      <c r="P8" s="11" t="s">
        <v>26</v>
      </c>
      <c r="Q8" s="20">
        <v>3</v>
      </c>
      <c r="R8" s="86" t="s">
        <v>23</v>
      </c>
    </row>
    <row r="9" spans="1:18" ht="14.1" customHeight="1" x14ac:dyDescent="0.3">
      <c r="A9" s="4">
        <v>5</v>
      </c>
      <c r="B9" s="174"/>
      <c r="C9" s="115" t="s">
        <v>171</v>
      </c>
      <c r="D9" s="112">
        <v>40</v>
      </c>
      <c r="E9" s="113" t="s">
        <v>172</v>
      </c>
      <c r="F9" s="40"/>
      <c r="G9" s="5"/>
      <c r="H9" s="5"/>
      <c r="I9" s="6"/>
      <c r="J9" s="40"/>
      <c r="K9" s="5"/>
      <c r="L9" s="5"/>
      <c r="M9" s="6"/>
      <c r="N9" s="17">
        <v>1</v>
      </c>
      <c r="O9" s="5">
        <v>2</v>
      </c>
      <c r="P9" s="5" t="s">
        <v>22</v>
      </c>
      <c r="Q9" s="7">
        <v>3</v>
      </c>
      <c r="R9" s="88" t="s">
        <v>23</v>
      </c>
    </row>
    <row r="10" spans="1:18" ht="14.1" customHeight="1" x14ac:dyDescent="0.3">
      <c r="A10" s="4">
        <v>6</v>
      </c>
      <c r="B10" s="175"/>
      <c r="C10" s="116" t="s">
        <v>32</v>
      </c>
      <c r="D10" s="119">
        <v>40</v>
      </c>
      <c r="E10" s="120" t="s">
        <v>33</v>
      </c>
      <c r="F10" s="105"/>
      <c r="G10" s="108"/>
      <c r="H10" s="108"/>
      <c r="I10" s="109"/>
      <c r="J10" s="105"/>
      <c r="K10" s="108"/>
      <c r="L10" s="108"/>
      <c r="M10" s="109"/>
      <c r="N10" s="104">
        <v>3</v>
      </c>
      <c r="O10" s="108">
        <v>0</v>
      </c>
      <c r="P10" s="108" t="s">
        <v>22</v>
      </c>
      <c r="Q10" s="131">
        <v>3</v>
      </c>
      <c r="R10" s="87" t="s">
        <v>23</v>
      </c>
    </row>
    <row r="11" spans="1:18" ht="14.1" customHeight="1" x14ac:dyDescent="0.3">
      <c r="A11" s="4">
        <v>7</v>
      </c>
      <c r="B11" s="173" t="s">
        <v>34</v>
      </c>
      <c r="C11" s="89" t="s">
        <v>35</v>
      </c>
      <c r="D11" s="110">
        <v>20</v>
      </c>
      <c r="E11" s="111" t="s">
        <v>36</v>
      </c>
      <c r="F11" s="39">
        <v>0</v>
      </c>
      <c r="G11" s="11">
        <v>6</v>
      </c>
      <c r="H11" s="11" t="s">
        <v>26</v>
      </c>
      <c r="I11" s="12">
        <v>6</v>
      </c>
      <c r="J11" s="39"/>
      <c r="K11" s="11"/>
      <c r="L11" s="11"/>
      <c r="M11" s="12"/>
      <c r="N11" s="8"/>
      <c r="O11" s="11"/>
      <c r="P11" s="11"/>
      <c r="Q11" s="20"/>
      <c r="R11" s="86" t="s">
        <v>23</v>
      </c>
    </row>
    <row r="12" spans="1:18" ht="14.1" customHeight="1" x14ac:dyDescent="0.3">
      <c r="A12" s="4">
        <v>8</v>
      </c>
      <c r="B12" s="174"/>
      <c r="C12" s="115" t="s">
        <v>37</v>
      </c>
      <c r="D12" s="112">
        <v>21</v>
      </c>
      <c r="E12" s="113" t="s">
        <v>38</v>
      </c>
      <c r="F12" s="40">
        <v>0</v>
      </c>
      <c r="G12" s="5">
        <v>3</v>
      </c>
      <c r="H12" s="5" t="s">
        <v>26</v>
      </c>
      <c r="I12" s="6">
        <v>5</v>
      </c>
      <c r="J12" s="40"/>
      <c r="K12" s="5"/>
      <c r="L12" s="5"/>
      <c r="M12" s="6"/>
      <c r="N12" s="17"/>
      <c r="O12" s="5"/>
      <c r="P12" s="5"/>
      <c r="Q12" s="7"/>
      <c r="R12" s="88" t="s">
        <v>23</v>
      </c>
    </row>
    <row r="13" spans="1:18" ht="14.1" customHeight="1" x14ac:dyDescent="0.3">
      <c r="A13" s="4">
        <v>9</v>
      </c>
      <c r="B13" s="175"/>
      <c r="C13" s="116" t="s">
        <v>39</v>
      </c>
      <c r="D13" s="119">
        <v>21</v>
      </c>
      <c r="E13" s="120" t="s">
        <v>40</v>
      </c>
      <c r="F13" s="105">
        <v>0</v>
      </c>
      <c r="G13" s="108">
        <v>3</v>
      </c>
      <c r="H13" s="108" t="s">
        <v>26</v>
      </c>
      <c r="I13" s="109">
        <v>4</v>
      </c>
      <c r="J13" s="105"/>
      <c r="K13" s="108"/>
      <c r="L13" s="108"/>
      <c r="M13" s="109"/>
      <c r="N13" s="104"/>
      <c r="O13" s="108"/>
      <c r="P13" s="108"/>
      <c r="Q13" s="131"/>
      <c r="R13" s="152" t="s">
        <v>23</v>
      </c>
    </row>
    <row r="14" spans="1:18" ht="14.1" customHeight="1" x14ac:dyDescent="0.3">
      <c r="A14" s="4">
        <v>10</v>
      </c>
      <c r="B14" s="173" t="s">
        <v>133</v>
      </c>
      <c r="C14" s="150" t="s">
        <v>134</v>
      </c>
      <c r="D14" s="110">
        <v>25</v>
      </c>
      <c r="E14" s="111" t="s">
        <v>135</v>
      </c>
      <c r="F14" s="39">
        <v>3</v>
      </c>
      <c r="G14" s="11">
        <v>0</v>
      </c>
      <c r="H14" s="11" t="s">
        <v>22</v>
      </c>
      <c r="I14" s="12">
        <v>4</v>
      </c>
      <c r="J14" s="8"/>
      <c r="K14" s="11"/>
      <c r="L14" s="11"/>
      <c r="M14" s="12"/>
      <c r="N14" s="39"/>
      <c r="O14" s="11"/>
      <c r="P14" s="11"/>
      <c r="Q14" s="20"/>
      <c r="R14" s="127" t="s">
        <v>23</v>
      </c>
    </row>
    <row r="15" spans="1:18" ht="14.1" customHeight="1" x14ac:dyDescent="0.3">
      <c r="A15" s="4">
        <f t="shared" ref="A15:A23" si="0">A14+1</f>
        <v>11</v>
      </c>
      <c r="B15" s="174"/>
      <c r="C15" s="101" t="s">
        <v>136</v>
      </c>
      <c r="D15" s="112">
        <v>27</v>
      </c>
      <c r="E15" s="113" t="s">
        <v>137</v>
      </c>
      <c r="F15" s="40"/>
      <c r="G15" s="5"/>
      <c r="H15" s="5"/>
      <c r="I15" s="6"/>
      <c r="J15" s="17">
        <v>0</v>
      </c>
      <c r="K15" s="5">
        <v>3</v>
      </c>
      <c r="L15" s="5" t="s">
        <v>138</v>
      </c>
      <c r="M15" s="6">
        <v>4</v>
      </c>
      <c r="N15" s="40"/>
      <c r="O15" s="5"/>
      <c r="P15" s="5"/>
      <c r="Q15" s="7"/>
      <c r="R15" s="88" t="s">
        <v>37</v>
      </c>
    </row>
    <row r="16" spans="1:18" ht="14.1" customHeight="1" x14ac:dyDescent="0.3">
      <c r="A16" s="4">
        <f t="shared" si="0"/>
        <v>12</v>
      </c>
      <c r="B16" s="174"/>
      <c r="C16" s="101" t="s">
        <v>139</v>
      </c>
      <c r="D16" s="112">
        <v>26</v>
      </c>
      <c r="E16" s="113" t="s">
        <v>140</v>
      </c>
      <c r="F16" s="40"/>
      <c r="G16" s="5"/>
      <c r="H16" s="5"/>
      <c r="I16" s="6"/>
      <c r="J16" s="17">
        <v>3</v>
      </c>
      <c r="K16" s="5">
        <v>0</v>
      </c>
      <c r="L16" s="5" t="s">
        <v>22</v>
      </c>
      <c r="M16" s="6">
        <v>4</v>
      </c>
      <c r="N16" s="40"/>
      <c r="O16" s="5"/>
      <c r="P16" s="5"/>
      <c r="Q16" s="7"/>
      <c r="R16" s="88" t="s">
        <v>23</v>
      </c>
    </row>
    <row r="17" spans="1:19" ht="14.1" customHeight="1" x14ac:dyDescent="0.3">
      <c r="A17" s="4">
        <f t="shared" si="0"/>
        <v>13</v>
      </c>
      <c r="B17" s="174"/>
      <c r="C17" s="101" t="s">
        <v>141</v>
      </c>
      <c r="D17" s="112">
        <v>26</v>
      </c>
      <c r="E17" s="113" t="s">
        <v>142</v>
      </c>
      <c r="F17" s="40"/>
      <c r="G17" s="5"/>
      <c r="H17" s="5"/>
      <c r="I17" s="6"/>
      <c r="J17" s="17">
        <v>0</v>
      </c>
      <c r="K17" s="5">
        <v>3</v>
      </c>
      <c r="L17" s="5" t="s">
        <v>138</v>
      </c>
      <c r="M17" s="6">
        <v>4</v>
      </c>
      <c r="N17" s="9"/>
      <c r="O17" s="9"/>
      <c r="P17" s="9"/>
      <c r="Q17" s="10"/>
      <c r="R17" s="88" t="s">
        <v>134</v>
      </c>
    </row>
    <row r="18" spans="1:19" ht="14.1" customHeight="1" x14ac:dyDescent="0.3">
      <c r="A18" s="4">
        <f t="shared" si="0"/>
        <v>14</v>
      </c>
      <c r="B18" s="174"/>
      <c r="C18" s="101" t="s">
        <v>143</v>
      </c>
      <c r="D18" s="112">
        <v>25</v>
      </c>
      <c r="E18" s="113" t="s">
        <v>144</v>
      </c>
      <c r="F18" s="40"/>
      <c r="G18" s="5"/>
      <c r="H18" s="5"/>
      <c r="I18" s="6"/>
      <c r="J18" s="17">
        <v>3</v>
      </c>
      <c r="K18" s="5">
        <v>0</v>
      </c>
      <c r="L18" s="5" t="s">
        <v>138</v>
      </c>
      <c r="M18" s="6">
        <v>3</v>
      </c>
      <c r="N18" s="40"/>
      <c r="O18" s="5"/>
      <c r="P18" s="5"/>
      <c r="Q18" s="7"/>
      <c r="R18" s="88" t="s">
        <v>23</v>
      </c>
    </row>
    <row r="19" spans="1:19" ht="14.1" customHeight="1" x14ac:dyDescent="0.3">
      <c r="A19" s="4">
        <f t="shared" si="0"/>
        <v>15</v>
      </c>
      <c r="B19" s="174"/>
      <c r="C19" s="101" t="s">
        <v>145</v>
      </c>
      <c r="D19" s="121">
        <v>26</v>
      </c>
      <c r="E19" s="113" t="s">
        <v>146</v>
      </c>
      <c r="F19" s="40"/>
      <c r="G19" s="5"/>
      <c r="H19" s="5"/>
      <c r="I19" s="6"/>
      <c r="J19" s="17">
        <v>3</v>
      </c>
      <c r="K19" s="5">
        <v>0</v>
      </c>
      <c r="L19" s="5" t="s">
        <v>22</v>
      </c>
      <c r="M19" s="6">
        <v>3</v>
      </c>
      <c r="N19" s="40"/>
      <c r="O19" s="5"/>
      <c r="P19" s="5"/>
      <c r="Q19" s="7"/>
      <c r="R19" s="88" t="s">
        <v>23</v>
      </c>
    </row>
    <row r="20" spans="1:19" ht="14.1" customHeight="1" x14ac:dyDescent="0.3">
      <c r="A20" s="4">
        <f t="shared" si="0"/>
        <v>16</v>
      </c>
      <c r="B20" s="174"/>
      <c r="C20" s="101" t="s">
        <v>147</v>
      </c>
      <c r="D20" s="112">
        <v>25</v>
      </c>
      <c r="E20" s="113" t="s">
        <v>148</v>
      </c>
      <c r="F20" s="40"/>
      <c r="G20" s="5"/>
      <c r="H20" s="5"/>
      <c r="I20" s="6"/>
      <c r="J20" s="17">
        <v>3</v>
      </c>
      <c r="K20" s="5">
        <v>0</v>
      </c>
      <c r="L20" s="5" t="s">
        <v>22</v>
      </c>
      <c r="M20" s="6">
        <v>3</v>
      </c>
      <c r="N20" s="40"/>
      <c r="O20" s="5"/>
      <c r="P20" s="5"/>
      <c r="Q20" s="7"/>
      <c r="R20" s="88" t="s">
        <v>23</v>
      </c>
    </row>
    <row r="21" spans="1:19" ht="14.1" customHeight="1" thickBot="1" x14ac:dyDescent="0.35">
      <c r="A21" s="4">
        <f t="shared" si="0"/>
        <v>17</v>
      </c>
      <c r="B21" s="175"/>
      <c r="C21" s="102" t="s">
        <v>149</v>
      </c>
      <c r="D21" s="119">
        <v>27</v>
      </c>
      <c r="E21" s="123" t="s">
        <v>150</v>
      </c>
      <c r="F21" s="18"/>
      <c r="G21" s="19"/>
      <c r="H21" s="19"/>
      <c r="I21" s="32"/>
      <c r="J21" s="18">
        <v>0</v>
      </c>
      <c r="K21" s="19">
        <v>6</v>
      </c>
      <c r="L21" s="19" t="s">
        <v>138</v>
      </c>
      <c r="M21" s="32">
        <v>6</v>
      </c>
      <c r="N21" s="105"/>
      <c r="O21" s="108"/>
      <c r="P21" s="108"/>
      <c r="Q21" s="131"/>
      <c r="R21" s="151" t="s">
        <v>23</v>
      </c>
    </row>
    <row r="22" spans="1:19" ht="14.1" customHeight="1" thickBot="1" x14ac:dyDescent="0.35">
      <c r="A22" s="4">
        <f t="shared" si="0"/>
        <v>18</v>
      </c>
      <c r="B22" s="160" t="s">
        <v>58</v>
      </c>
      <c r="C22" s="122" t="s">
        <v>59</v>
      </c>
      <c r="D22" s="125"/>
      <c r="E22" s="126"/>
      <c r="F22" s="19"/>
      <c r="G22" s="21"/>
      <c r="H22" s="21"/>
      <c r="I22" s="22"/>
      <c r="J22" s="19">
        <v>3</v>
      </c>
      <c r="K22" s="21">
        <v>0</v>
      </c>
      <c r="L22" s="21" t="s">
        <v>22</v>
      </c>
      <c r="M22" s="161">
        <v>5</v>
      </c>
      <c r="N22" s="19"/>
      <c r="O22" s="21"/>
      <c r="P22" s="21"/>
      <c r="Q22" s="23"/>
      <c r="R22" s="129" t="s">
        <v>23</v>
      </c>
    </row>
    <row r="23" spans="1:19" ht="14.1" customHeight="1" thickBot="1" x14ac:dyDescent="0.35">
      <c r="A23" s="4">
        <f t="shared" si="0"/>
        <v>19</v>
      </c>
      <c r="B23" s="103" t="s">
        <v>60</v>
      </c>
      <c r="C23" s="81" t="s">
        <v>60</v>
      </c>
      <c r="D23" s="90"/>
      <c r="E23" s="124" t="s">
        <v>151</v>
      </c>
      <c r="F23" s="19"/>
      <c r="G23" s="21"/>
      <c r="H23" s="21"/>
      <c r="I23" s="22"/>
      <c r="J23" s="82"/>
      <c r="K23" s="83"/>
      <c r="L23" s="84"/>
      <c r="M23" s="85"/>
      <c r="N23" s="19">
        <v>0</v>
      </c>
      <c r="O23" s="21">
        <v>6</v>
      </c>
      <c r="P23" s="21" t="s">
        <v>26</v>
      </c>
      <c r="Q23" s="23">
        <v>20</v>
      </c>
      <c r="R23" s="130" t="s">
        <v>23</v>
      </c>
    </row>
    <row r="24" spans="1:19" ht="14.1" customHeight="1" x14ac:dyDescent="0.25">
      <c r="A24" s="38"/>
      <c r="B24" s="52"/>
      <c r="C24" s="53"/>
      <c r="D24" s="54"/>
      <c r="E24" s="54"/>
      <c r="F24" s="55" t="s">
        <v>14</v>
      </c>
      <c r="G24" s="55" t="s">
        <v>15</v>
      </c>
      <c r="H24" s="55" t="s">
        <v>16</v>
      </c>
      <c r="I24" s="55" t="s">
        <v>17</v>
      </c>
      <c r="J24" s="55" t="s">
        <v>14</v>
      </c>
      <c r="K24" s="55" t="s">
        <v>15</v>
      </c>
      <c r="L24" s="55" t="s">
        <v>16</v>
      </c>
      <c r="M24" s="55" t="s">
        <v>17</v>
      </c>
      <c r="N24" s="55" t="s">
        <v>14</v>
      </c>
      <c r="O24" s="55" t="s">
        <v>15</v>
      </c>
      <c r="P24" s="55" t="s">
        <v>16</v>
      </c>
      <c r="Q24" s="55" t="s">
        <v>17</v>
      </c>
      <c r="R24" s="56"/>
    </row>
    <row r="25" spans="1:19" ht="14.1" customHeight="1" x14ac:dyDescent="0.25">
      <c r="A25" s="38"/>
      <c r="B25" s="52"/>
      <c r="C25" s="53"/>
      <c r="D25" s="200" t="s">
        <v>62</v>
      </c>
      <c r="E25" s="201"/>
      <c r="F25" s="57">
        <f>SUM(F5:F23)</f>
        <v>9</v>
      </c>
      <c r="G25" s="58">
        <f>SUM(G5:G23)</f>
        <v>15</v>
      </c>
      <c r="H25" s="58"/>
      <c r="I25" s="59">
        <f>SUM(I5:I23)</f>
        <v>29</v>
      </c>
      <c r="J25" s="57">
        <f>SUM(J5:J23)</f>
        <v>15</v>
      </c>
      <c r="K25" s="58">
        <f>SUM(K5:K23)</f>
        <v>12</v>
      </c>
      <c r="L25" s="58"/>
      <c r="M25" s="59">
        <f>SUM(M5:M23)</f>
        <v>32</v>
      </c>
      <c r="N25" s="57">
        <f>SUM(N5:N23)</f>
        <v>7</v>
      </c>
      <c r="O25" s="58">
        <f>SUM(O5:O23)</f>
        <v>8</v>
      </c>
      <c r="P25" s="58"/>
      <c r="Q25" s="59">
        <f>SUM(Q5:Q23)</f>
        <v>29</v>
      </c>
      <c r="R25" s="202" t="s">
        <v>63</v>
      </c>
      <c r="S25" s="203"/>
    </row>
    <row r="26" spans="1:19" ht="14.1" customHeight="1" x14ac:dyDescent="0.25">
      <c r="A26" s="38"/>
      <c r="B26" s="52"/>
      <c r="C26" s="53"/>
      <c r="D26" s="176" t="s">
        <v>64</v>
      </c>
      <c r="E26" s="177"/>
      <c r="F26" s="60" t="s">
        <v>65</v>
      </c>
      <c r="G26" s="61" t="s">
        <v>65</v>
      </c>
      <c r="H26" s="61">
        <f>COUNTIF(H5:H23,"k")</f>
        <v>3</v>
      </c>
      <c r="I26" s="62" t="s">
        <v>65</v>
      </c>
      <c r="J26" s="60" t="s">
        <v>65</v>
      </c>
      <c r="K26" s="61" t="s">
        <v>65</v>
      </c>
      <c r="L26" s="61">
        <f>COUNTIF(L5:L23,"k")</f>
        <v>4</v>
      </c>
      <c r="M26" s="62" t="s">
        <v>65</v>
      </c>
      <c r="N26" s="60" t="s">
        <v>65</v>
      </c>
      <c r="O26" s="61" t="s">
        <v>65</v>
      </c>
      <c r="P26" s="61">
        <f>COUNTIF(P5:P23,"k")</f>
        <v>2</v>
      </c>
      <c r="Q26" s="62" t="s">
        <v>65</v>
      </c>
      <c r="R26" s="63" t="s">
        <v>64</v>
      </c>
      <c r="S26" s="64">
        <f>SUM(H26+L26+P26)</f>
        <v>9</v>
      </c>
    </row>
    <row r="27" spans="1:19" ht="14.1" customHeight="1" x14ac:dyDescent="0.25">
      <c r="A27" s="38"/>
      <c r="B27" s="52"/>
      <c r="C27" s="53"/>
      <c r="D27" s="176" t="s">
        <v>66</v>
      </c>
      <c r="E27" s="177"/>
      <c r="F27" s="60" t="s">
        <v>65</v>
      </c>
      <c r="G27" s="61" t="s">
        <v>65</v>
      </c>
      <c r="H27" s="61">
        <f>COUNTIF(H5:H23,"é")</f>
        <v>4</v>
      </c>
      <c r="I27" s="62" t="s">
        <v>65</v>
      </c>
      <c r="J27" s="60" t="s">
        <v>65</v>
      </c>
      <c r="K27" s="61" t="s">
        <v>65</v>
      </c>
      <c r="L27" s="61">
        <f>COUNTIF(L5:L23,"é")</f>
        <v>0</v>
      </c>
      <c r="M27" s="62" t="s">
        <v>65</v>
      </c>
      <c r="N27" s="60" t="s">
        <v>65</v>
      </c>
      <c r="O27" s="61" t="s">
        <v>65</v>
      </c>
      <c r="P27" s="61">
        <f>COUNTIF(P5:P23,"é")</f>
        <v>2</v>
      </c>
      <c r="Q27" s="62" t="s">
        <v>65</v>
      </c>
      <c r="R27" s="63" t="s">
        <v>66</v>
      </c>
      <c r="S27" s="64">
        <f>SUM(H27+L27+P27)</f>
        <v>6</v>
      </c>
    </row>
    <row r="28" spans="1:19" ht="14.1" customHeight="1" x14ac:dyDescent="0.25">
      <c r="A28" s="38"/>
      <c r="B28" s="52"/>
      <c r="C28" s="53"/>
      <c r="D28" s="176" t="s">
        <v>67</v>
      </c>
      <c r="E28" s="177"/>
      <c r="F28" s="60" t="s">
        <v>65</v>
      </c>
      <c r="G28" s="61" t="s">
        <v>65</v>
      </c>
      <c r="H28" s="61">
        <f>COUNTIF(H5:H23,"s")</f>
        <v>0</v>
      </c>
      <c r="I28" s="62" t="s">
        <v>65</v>
      </c>
      <c r="J28" s="60" t="s">
        <v>65</v>
      </c>
      <c r="K28" s="61" t="s">
        <v>65</v>
      </c>
      <c r="L28" s="61">
        <f>COUNTIF(L5:L23,"s")</f>
        <v>0</v>
      </c>
      <c r="M28" s="62" t="s">
        <v>65</v>
      </c>
      <c r="N28" s="60" t="s">
        <v>65</v>
      </c>
      <c r="O28" s="61" t="s">
        <v>65</v>
      </c>
      <c r="P28" s="61">
        <f>COUNTIF(P5:P23,"s")</f>
        <v>0</v>
      </c>
      <c r="Q28" s="62" t="s">
        <v>65</v>
      </c>
      <c r="R28" s="63" t="s">
        <v>67</v>
      </c>
      <c r="S28" s="64">
        <f>SUM(H28+L28+P28)</f>
        <v>0</v>
      </c>
    </row>
    <row r="29" spans="1:19" ht="14.1" customHeight="1" x14ac:dyDescent="0.25">
      <c r="A29" s="38"/>
      <c r="B29" s="52"/>
      <c r="C29" s="53"/>
      <c r="D29" s="182" t="s">
        <v>68</v>
      </c>
      <c r="E29" s="183"/>
      <c r="F29" s="65" t="s">
        <v>65</v>
      </c>
      <c r="G29" s="66" t="s">
        <v>65</v>
      </c>
      <c r="H29" s="66">
        <f>SUM(H26:H28)</f>
        <v>7</v>
      </c>
      <c r="I29" s="67" t="s">
        <v>65</v>
      </c>
      <c r="J29" s="65" t="s">
        <v>65</v>
      </c>
      <c r="K29" s="66" t="s">
        <v>65</v>
      </c>
      <c r="L29" s="66">
        <f>SUM(L26:L28)</f>
        <v>4</v>
      </c>
      <c r="M29" s="67" t="s">
        <v>65</v>
      </c>
      <c r="N29" s="65" t="s">
        <v>65</v>
      </c>
      <c r="O29" s="66" t="s">
        <v>65</v>
      </c>
      <c r="P29" s="66">
        <f>SUM(P26:P28)</f>
        <v>4</v>
      </c>
      <c r="Q29" s="67" t="s">
        <v>65</v>
      </c>
      <c r="R29" s="60" t="s">
        <v>69</v>
      </c>
      <c r="S29" s="64">
        <f>SUM(H29+L29+P29)</f>
        <v>15</v>
      </c>
    </row>
    <row r="30" spans="1:19" ht="14.1" customHeight="1" x14ac:dyDescent="0.25">
      <c r="A30" s="38"/>
      <c r="B30" s="52"/>
      <c r="C30" s="53"/>
      <c r="D30" s="184" t="s">
        <v>70</v>
      </c>
      <c r="E30" s="185"/>
      <c r="F30" s="68">
        <f>SUM(F25,G25)</f>
        <v>24</v>
      </c>
      <c r="G30" s="69" t="s">
        <v>65</v>
      </c>
      <c r="H30" s="69" t="s">
        <v>65</v>
      </c>
      <c r="I30" s="70" t="s">
        <v>65</v>
      </c>
      <c r="J30" s="68">
        <f>SUM(J25,K25)</f>
        <v>27</v>
      </c>
      <c r="K30" s="69" t="s">
        <v>65</v>
      </c>
      <c r="L30" s="69" t="s">
        <v>65</v>
      </c>
      <c r="M30" s="70" t="s">
        <v>65</v>
      </c>
      <c r="N30" s="68">
        <f>SUM(N25,O25)</f>
        <v>15</v>
      </c>
      <c r="O30" s="69" t="s">
        <v>65</v>
      </c>
      <c r="P30" s="69" t="s">
        <v>65</v>
      </c>
      <c r="Q30" s="70" t="s">
        <v>65</v>
      </c>
      <c r="R30" s="60" t="s">
        <v>70</v>
      </c>
      <c r="S30" s="64">
        <f>SUM(F30+J30+N30)</f>
        <v>66</v>
      </c>
    </row>
    <row r="31" spans="1:19" ht="14.1" customHeight="1" x14ac:dyDescent="0.25">
      <c r="A31" s="38"/>
      <c r="B31" s="52"/>
      <c r="C31" s="53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3" t="s">
        <v>71</v>
      </c>
      <c r="S31" s="64">
        <v>5</v>
      </c>
    </row>
    <row r="32" spans="1:19" ht="14.1" customHeight="1" x14ac:dyDescent="0.25">
      <c r="A32" s="38"/>
      <c r="B32" s="52"/>
      <c r="C32" s="71" t="s">
        <v>72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49" t="s">
        <v>73</v>
      </c>
      <c r="S32" s="73">
        <f>SUM(I25+M25+Q25)</f>
        <v>90</v>
      </c>
    </row>
    <row r="33" spans="1:18" ht="15.75" customHeight="1" thickBot="1" x14ac:dyDescent="0.3">
      <c r="A33" s="38"/>
      <c r="B33" s="52"/>
      <c r="C33" s="74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56"/>
    </row>
    <row r="34" spans="1:18" ht="13.5" customHeight="1" thickBot="1" x14ac:dyDescent="0.3">
      <c r="A34" s="38"/>
      <c r="B34" s="52"/>
      <c r="C34" s="74" t="s">
        <v>75</v>
      </c>
      <c r="D34" s="3"/>
      <c r="E34" s="195" t="s">
        <v>76</v>
      </c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7"/>
    </row>
    <row r="35" spans="1:18" ht="13.5" customHeight="1" x14ac:dyDescent="0.25">
      <c r="A35" s="38"/>
      <c r="B35" s="52"/>
      <c r="C35" s="74" t="s">
        <v>77</v>
      </c>
      <c r="D35" s="3"/>
      <c r="E35" s="186" t="s">
        <v>170</v>
      </c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88"/>
    </row>
    <row r="36" spans="1:18" ht="13.5" customHeight="1" x14ac:dyDescent="0.25">
      <c r="A36" s="38"/>
      <c r="B36" s="52"/>
      <c r="C36" s="75" t="s">
        <v>78</v>
      </c>
      <c r="D36" s="3"/>
      <c r="E36" s="189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1"/>
    </row>
    <row r="37" spans="1:18" ht="14.1" customHeight="1" x14ac:dyDescent="0.25">
      <c r="A37" s="38"/>
      <c r="B37" s="52"/>
      <c r="C37" s="75" t="s">
        <v>79</v>
      </c>
      <c r="D37" s="3"/>
      <c r="E37" s="189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1"/>
    </row>
    <row r="38" spans="1:18" ht="14.1" customHeight="1" x14ac:dyDescent="0.25">
      <c r="A38" s="38"/>
      <c r="B38" s="52"/>
      <c r="C38" s="75" t="s">
        <v>80</v>
      </c>
      <c r="D38" s="3"/>
      <c r="E38" s="189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1"/>
    </row>
    <row r="39" spans="1:18" ht="14.1" customHeight="1" x14ac:dyDescent="0.25">
      <c r="A39" s="38"/>
      <c r="B39" s="52"/>
      <c r="C39" s="75" t="s">
        <v>81</v>
      </c>
      <c r="D39" s="3"/>
      <c r="E39" s="189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1"/>
    </row>
    <row r="40" spans="1:18" ht="14.1" customHeight="1" x14ac:dyDescent="0.25">
      <c r="A40" s="38"/>
      <c r="B40" s="52"/>
      <c r="C40" s="75" t="s">
        <v>82</v>
      </c>
      <c r="D40" s="3"/>
      <c r="E40" s="189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1"/>
    </row>
    <row r="41" spans="1:18" ht="14.1" customHeight="1" thickBot="1" x14ac:dyDescent="0.3">
      <c r="A41" s="38"/>
      <c r="B41" s="52"/>
      <c r="C41" s="76" t="s">
        <v>83</v>
      </c>
      <c r="D41" s="3"/>
      <c r="E41" s="189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1"/>
    </row>
    <row r="42" spans="1:18" ht="14.1" customHeight="1" thickBot="1" x14ac:dyDescent="0.35">
      <c r="A42" s="38"/>
      <c r="B42" s="52"/>
      <c r="C42" s="53"/>
      <c r="D42" s="72"/>
      <c r="E42" s="192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4"/>
    </row>
    <row r="43" spans="1:18" ht="14.1" customHeight="1" thickBot="1" x14ac:dyDescent="0.35">
      <c r="A43" s="38"/>
      <c r="B43" s="77"/>
      <c r="C43" s="56"/>
      <c r="D43" s="78"/>
      <c r="E43" s="3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56"/>
    </row>
    <row r="44" spans="1:18" ht="25.5" customHeight="1" x14ac:dyDescent="0.3">
      <c r="A44" s="38"/>
      <c r="B44" s="77"/>
      <c r="C44" s="79" t="s">
        <v>84</v>
      </c>
      <c r="D44" s="94" t="s">
        <v>85</v>
      </c>
      <c r="E44" s="155" t="s">
        <v>20</v>
      </c>
      <c r="F44" s="164" t="s">
        <v>18</v>
      </c>
      <c r="G44" s="165"/>
      <c r="H44" s="165"/>
      <c r="I44" s="165"/>
      <c r="J44" s="165"/>
      <c r="K44" s="165"/>
      <c r="L44" s="165"/>
      <c r="M44" s="165"/>
      <c r="N44" s="213"/>
      <c r="O44" s="135" t="s">
        <v>86</v>
      </c>
      <c r="P44" s="135" t="s">
        <v>86</v>
      </c>
      <c r="Q44" s="136" t="s">
        <v>87</v>
      </c>
      <c r="R44" s="137" t="s">
        <v>88</v>
      </c>
    </row>
    <row r="45" spans="1:18" ht="14.1" customHeight="1" x14ac:dyDescent="0.3">
      <c r="A45" s="38"/>
      <c r="B45" s="77"/>
      <c r="C45" s="34"/>
      <c r="D45" s="95" t="s">
        <v>89</v>
      </c>
      <c r="E45" s="156">
        <v>40</v>
      </c>
      <c r="F45" s="153" t="s">
        <v>29</v>
      </c>
      <c r="G45" s="31"/>
      <c r="H45" s="31"/>
      <c r="I45" s="31"/>
      <c r="J45" s="31"/>
      <c r="K45" s="31"/>
      <c r="L45" s="28"/>
      <c r="M45" s="28"/>
      <c r="N45" s="91"/>
      <c r="O45" s="31" t="s">
        <v>90</v>
      </c>
      <c r="P45" s="31" t="s">
        <v>91</v>
      </c>
      <c r="Q45" s="27" t="s">
        <v>92</v>
      </c>
      <c r="R45" s="138" t="s">
        <v>93</v>
      </c>
    </row>
    <row r="46" spans="1:18" ht="14.1" customHeight="1" x14ac:dyDescent="0.3">
      <c r="A46" s="38"/>
      <c r="B46" s="80"/>
      <c r="C46" s="34"/>
      <c r="D46" s="95" t="s">
        <v>94</v>
      </c>
      <c r="E46" s="156">
        <v>20</v>
      </c>
      <c r="F46" s="153" t="s">
        <v>95</v>
      </c>
      <c r="G46" s="31"/>
      <c r="H46" s="31"/>
      <c r="I46" s="31"/>
      <c r="J46" s="28"/>
      <c r="K46" s="28"/>
      <c r="L46" s="28"/>
      <c r="M46" s="28"/>
      <c r="N46" s="92"/>
      <c r="O46" s="31" t="s">
        <v>96</v>
      </c>
      <c r="P46" s="31" t="s">
        <v>97</v>
      </c>
      <c r="Q46" s="27" t="s">
        <v>87</v>
      </c>
      <c r="R46" s="138">
        <v>7</v>
      </c>
    </row>
    <row r="47" spans="1:18" ht="15" customHeight="1" x14ac:dyDescent="0.3">
      <c r="C47" s="35"/>
      <c r="D47" s="95" t="s">
        <v>98</v>
      </c>
      <c r="E47" s="156">
        <v>21</v>
      </c>
      <c r="F47" s="153" t="s">
        <v>99</v>
      </c>
      <c r="G47" s="30"/>
      <c r="H47" s="30"/>
      <c r="I47" s="30"/>
      <c r="J47" s="30"/>
      <c r="K47" s="30"/>
      <c r="L47" s="31"/>
      <c r="M47" s="31"/>
      <c r="N47" s="91"/>
      <c r="O47" s="29" t="s">
        <v>100</v>
      </c>
      <c r="P47" s="29" t="s">
        <v>101</v>
      </c>
      <c r="Q47" s="27" t="s">
        <v>87</v>
      </c>
      <c r="R47" s="138" t="s">
        <v>102</v>
      </c>
    </row>
    <row r="48" spans="1:18" ht="15" customHeight="1" x14ac:dyDescent="0.3">
      <c r="C48" s="36"/>
      <c r="D48" s="95" t="s">
        <v>103</v>
      </c>
      <c r="E48" s="156">
        <v>25</v>
      </c>
      <c r="F48" s="154" t="s">
        <v>152</v>
      </c>
      <c r="G48" s="29"/>
      <c r="H48" s="29"/>
      <c r="I48" s="29"/>
      <c r="J48" s="31"/>
      <c r="K48" s="31"/>
      <c r="L48" s="31"/>
      <c r="M48" s="31"/>
      <c r="N48" s="91"/>
      <c r="O48" s="29" t="s">
        <v>153</v>
      </c>
      <c r="P48" s="29" t="s">
        <v>154</v>
      </c>
      <c r="Q48" s="27" t="s">
        <v>155</v>
      </c>
      <c r="R48" s="138" t="s">
        <v>156</v>
      </c>
    </row>
    <row r="49" spans="3:18" ht="15" customHeight="1" x14ac:dyDescent="0.3">
      <c r="C49" s="37"/>
      <c r="D49" s="95" t="s">
        <v>107</v>
      </c>
      <c r="E49" s="157">
        <v>26</v>
      </c>
      <c r="F49" s="153" t="s">
        <v>157</v>
      </c>
      <c r="G49" s="31"/>
      <c r="H49" s="31"/>
      <c r="I49" s="31"/>
      <c r="J49" s="28"/>
      <c r="K49" s="28"/>
      <c r="L49" s="28"/>
      <c r="M49" s="28"/>
      <c r="N49" s="92"/>
      <c r="O49" s="29" t="s">
        <v>87</v>
      </c>
      <c r="P49" s="29" t="s">
        <v>90</v>
      </c>
      <c r="Q49" s="27" t="s">
        <v>97</v>
      </c>
      <c r="R49" s="138" t="s">
        <v>158</v>
      </c>
    </row>
    <row r="50" spans="3:18" ht="15" customHeight="1" x14ac:dyDescent="0.3">
      <c r="C50" s="100"/>
      <c r="D50" s="98" t="s">
        <v>111</v>
      </c>
      <c r="E50" s="158">
        <v>27</v>
      </c>
      <c r="F50" s="159" t="s">
        <v>159</v>
      </c>
      <c r="G50" s="140"/>
      <c r="H50" s="140"/>
      <c r="I50" s="140"/>
      <c r="J50" s="141"/>
      <c r="K50" s="141"/>
      <c r="L50" s="141"/>
      <c r="M50" s="141"/>
      <c r="N50" s="142"/>
      <c r="O50" s="93" t="s">
        <v>90</v>
      </c>
      <c r="P50" s="93" t="s">
        <v>97</v>
      </c>
      <c r="Q50" s="143" t="s">
        <v>154</v>
      </c>
      <c r="R50" s="144" t="s">
        <v>113</v>
      </c>
    </row>
  </sheetData>
  <mergeCells count="23">
    <mergeCell ref="A3:A4"/>
    <mergeCell ref="B3:B4"/>
    <mergeCell ref="C3:C4"/>
    <mergeCell ref="D3:D4"/>
    <mergeCell ref="E3:E4"/>
    <mergeCell ref="D28:E28"/>
    <mergeCell ref="J3:M3"/>
    <mergeCell ref="N3:Q3"/>
    <mergeCell ref="R3:R4"/>
    <mergeCell ref="B5:B7"/>
    <mergeCell ref="B8:B10"/>
    <mergeCell ref="B11:B13"/>
    <mergeCell ref="F3:I3"/>
    <mergeCell ref="B14:B21"/>
    <mergeCell ref="D25:E25"/>
    <mergeCell ref="R25:S25"/>
    <mergeCell ref="D26:E26"/>
    <mergeCell ref="D27:E27"/>
    <mergeCell ref="F44:N44"/>
    <mergeCell ref="D29:E29"/>
    <mergeCell ref="D30:E30"/>
    <mergeCell ref="E34:R34"/>
    <mergeCell ref="E35:R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zoomScale="70" zoomScaleNormal="70" workbookViewId="0">
      <selection activeCell="E10" sqref="E10"/>
    </sheetView>
  </sheetViews>
  <sheetFormatPr defaultColWidth="9.109375" defaultRowHeight="13.8" x14ac:dyDescent="0.3"/>
  <cols>
    <col min="1" max="1" width="2.88671875" style="26" customWidth="1"/>
    <col min="2" max="2" width="13.6640625" style="3" customWidth="1"/>
    <col min="3" max="3" width="37.109375" style="3" customWidth="1"/>
    <col min="4" max="4" width="3.5546875" style="24" customWidth="1"/>
    <col min="5" max="5" width="18.88671875" style="25" customWidth="1"/>
    <col min="6" max="17" width="2.6640625" style="26" customWidth="1"/>
    <col min="18" max="18" width="48" style="3" customWidth="1"/>
    <col min="19" max="19" width="4" style="3" customWidth="1"/>
    <col min="20" max="16384" width="9.109375" style="3"/>
  </cols>
  <sheetData>
    <row r="1" spans="1:18" s="1" customFormat="1" ht="20.399999999999999" x14ac:dyDescent="0.3">
      <c r="A1" s="41"/>
      <c r="C1" s="42" t="s">
        <v>0</v>
      </c>
      <c r="D1" s="43" t="s">
        <v>1</v>
      </c>
      <c r="E1" s="44"/>
      <c r="F1" s="41"/>
      <c r="G1" s="41"/>
      <c r="H1" s="41"/>
      <c r="I1" s="41"/>
      <c r="J1" s="45" t="s">
        <v>2</v>
      </c>
      <c r="K1" s="41"/>
      <c r="L1" s="41"/>
      <c r="M1" s="41"/>
      <c r="O1" s="41"/>
      <c r="P1" s="41"/>
      <c r="Q1" s="41"/>
      <c r="R1" s="46" t="s">
        <v>114</v>
      </c>
    </row>
    <row r="2" spans="1:18" s="2" customFormat="1" ht="20.399999999999999" x14ac:dyDescent="0.3">
      <c r="A2" s="47"/>
      <c r="C2" s="46" t="s">
        <v>132</v>
      </c>
      <c r="D2" s="48"/>
      <c r="E2" s="49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2"/>
    </row>
    <row r="3" spans="1:18" ht="14.1" customHeight="1" x14ac:dyDescent="0.3">
      <c r="A3" s="167" t="s">
        <v>5</v>
      </c>
      <c r="B3" s="169" t="s">
        <v>6</v>
      </c>
      <c r="C3" s="169" t="s">
        <v>7</v>
      </c>
      <c r="D3" s="169" t="s">
        <v>8</v>
      </c>
      <c r="E3" s="169" t="s">
        <v>9</v>
      </c>
      <c r="F3" s="179" t="s">
        <v>10</v>
      </c>
      <c r="G3" s="179"/>
      <c r="H3" s="179"/>
      <c r="I3" s="180"/>
      <c r="J3" s="178" t="s">
        <v>11</v>
      </c>
      <c r="K3" s="179"/>
      <c r="L3" s="179"/>
      <c r="M3" s="180"/>
      <c r="N3" s="178" t="s">
        <v>12</v>
      </c>
      <c r="O3" s="179"/>
      <c r="P3" s="179"/>
      <c r="Q3" s="180"/>
      <c r="R3" s="198" t="s">
        <v>13</v>
      </c>
    </row>
    <row r="4" spans="1:18" ht="14.1" customHeight="1" x14ac:dyDescent="0.25">
      <c r="A4" s="168"/>
      <c r="B4" s="170"/>
      <c r="C4" s="170"/>
      <c r="D4" s="181"/>
      <c r="E4" s="181"/>
      <c r="F4" s="50" t="s">
        <v>14</v>
      </c>
      <c r="G4" s="50" t="s">
        <v>15</v>
      </c>
      <c r="H4" s="50" t="s">
        <v>16</v>
      </c>
      <c r="I4" s="51" t="s">
        <v>17</v>
      </c>
      <c r="J4" s="50" t="s">
        <v>14</v>
      </c>
      <c r="K4" s="50" t="s">
        <v>15</v>
      </c>
      <c r="L4" s="50" t="s">
        <v>16</v>
      </c>
      <c r="M4" s="51" t="s">
        <v>17</v>
      </c>
      <c r="N4" s="50" t="s">
        <v>14</v>
      </c>
      <c r="O4" s="50" t="s">
        <v>15</v>
      </c>
      <c r="P4" s="50" t="s">
        <v>16</v>
      </c>
      <c r="Q4" s="51" t="s">
        <v>17</v>
      </c>
      <c r="R4" s="199"/>
    </row>
    <row r="5" spans="1:18" ht="14.1" customHeight="1" x14ac:dyDescent="0.3">
      <c r="A5" s="33">
        <v>1</v>
      </c>
      <c r="B5" s="171" t="s">
        <v>18</v>
      </c>
      <c r="C5" s="89" t="s">
        <v>19</v>
      </c>
      <c r="D5" s="147" t="s">
        <v>20</v>
      </c>
      <c r="E5" s="145" t="s">
        <v>115</v>
      </c>
      <c r="F5" s="8">
        <v>3</v>
      </c>
      <c r="G5" s="11">
        <v>0</v>
      </c>
      <c r="H5" s="11" t="s">
        <v>22</v>
      </c>
      <c r="I5" s="12">
        <v>4</v>
      </c>
      <c r="J5" s="39"/>
      <c r="K5" s="11"/>
      <c r="L5" s="11"/>
      <c r="M5" s="12"/>
      <c r="N5" s="39"/>
      <c r="O5" s="11"/>
      <c r="P5" s="11"/>
      <c r="Q5" s="20"/>
      <c r="R5" s="127" t="s">
        <v>23</v>
      </c>
    </row>
    <row r="6" spans="1:18" ht="14.1" customHeight="1" x14ac:dyDescent="0.3">
      <c r="A6" s="4">
        <v>2</v>
      </c>
      <c r="B6" s="172"/>
      <c r="C6" s="101" t="s">
        <v>24</v>
      </c>
      <c r="D6" s="148" t="s">
        <v>20</v>
      </c>
      <c r="E6" s="146" t="s">
        <v>116</v>
      </c>
      <c r="F6" s="15">
        <v>0</v>
      </c>
      <c r="G6" s="9">
        <v>3</v>
      </c>
      <c r="H6" s="9" t="s">
        <v>26</v>
      </c>
      <c r="I6" s="16">
        <v>3</v>
      </c>
      <c r="J6" s="9"/>
      <c r="K6" s="9"/>
      <c r="L6" s="9"/>
      <c r="M6" s="10"/>
      <c r="N6" s="15"/>
      <c r="O6" s="13"/>
      <c r="P6" s="13"/>
      <c r="Q6" s="14"/>
      <c r="R6" s="128" t="s">
        <v>23</v>
      </c>
    </row>
    <row r="7" spans="1:18" ht="14.1" customHeight="1" x14ac:dyDescent="0.3">
      <c r="A7" s="4">
        <v>3</v>
      </c>
      <c r="B7" s="172"/>
      <c r="C7" s="102" t="s">
        <v>27</v>
      </c>
      <c r="D7" s="117" t="s">
        <v>20</v>
      </c>
      <c r="E7" s="118" t="s">
        <v>117</v>
      </c>
      <c r="F7" s="104">
        <v>3</v>
      </c>
      <c r="G7" s="105">
        <v>0</v>
      </c>
      <c r="H7" s="105" t="s">
        <v>22</v>
      </c>
      <c r="I7" s="106">
        <v>3</v>
      </c>
      <c r="J7" s="105"/>
      <c r="K7" s="105"/>
      <c r="L7" s="105"/>
      <c r="M7" s="107"/>
      <c r="N7" s="104"/>
      <c r="O7" s="105"/>
      <c r="P7" s="105"/>
      <c r="Q7" s="107"/>
      <c r="R7" s="129" t="s">
        <v>23</v>
      </c>
    </row>
    <row r="8" spans="1:18" ht="14.1" customHeight="1" x14ac:dyDescent="0.3">
      <c r="A8" s="4">
        <v>4</v>
      </c>
      <c r="B8" s="173" t="s">
        <v>29</v>
      </c>
      <c r="C8" s="114" t="s">
        <v>30</v>
      </c>
      <c r="D8" s="110">
        <v>40</v>
      </c>
      <c r="E8" s="111" t="s">
        <v>118</v>
      </c>
      <c r="F8" s="39"/>
      <c r="G8" s="11"/>
      <c r="H8" s="11"/>
      <c r="I8" s="12"/>
      <c r="J8" s="39"/>
      <c r="K8" s="11"/>
      <c r="L8" s="11"/>
      <c r="M8" s="12"/>
      <c r="N8" s="8">
        <v>3</v>
      </c>
      <c r="O8" s="11">
        <v>0</v>
      </c>
      <c r="P8" s="11" t="s">
        <v>26</v>
      </c>
      <c r="Q8" s="20">
        <v>3</v>
      </c>
      <c r="R8" s="86" t="s">
        <v>23</v>
      </c>
    </row>
    <row r="9" spans="1:18" ht="14.1" customHeight="1" x14ac:dyDescent="0.3">
      <c r="A9" s="4">
        <v>5</v>
      </c>
      <c r="B9" s="174"/>
      <c r="C9" s="115" t="s">
        <v>171</v>
      </c>
      <c r="D9" s="112">
        <v>40</v>
      </c>
      <c r="E9" s="113" t="s">
        <v>173</v>
      </c>
      <c r="F9" s="40"/>
      <c r="G9" s="5"/>
      <c r="H9" s="5"/>
      <c r="I9" s="6"/>
      <c r="J9" s="40"/>
      <c r="K9" s="5"/>
      <c r="L9" s="5"/>
      <c r="M9" s="6"/>
      <c r="N9" s="17">
        <v>1</v>
      </c>
      <c r="O9" s="5">
        <v>2</v>
      </c>
      <c r="P9" s="5" t="s">
        <v>22</v>
      </c>
      <c r="Q9" s="7">
        <v>3</v>
      </c>
      <c r="R9" s="88" t="s">
        <v>23</v>
      </c>
    </row>
    <row r="10" spans="1:18" ht="14.1" customHeight="1" x14ac:dyDescent="0.3">
      <c r="A10" s="4">
        <v>6</v>
      </c>
      <c r="B10" s="175"/>
      <c r="C10" s="116" t="s">
        <v>32</v>
      </c>
      <c r="D10" s="119">
        <v>40</v>
      </c>
      <c r="E10" s="120" t="s">
        <v>119</v>
      </c>
      <c r="F10" s="105"/>
      <c r="G10" s="108"/>
      <c r="H10" s="108"/>
      <c r="I10" s="109"/>
      <c r="J10" s="105"/>
      <c r="K10" s="108"/>
      <c r="L10" s="108"/>
      <c r="M10" s="109"/>
      <c r="N10" s="104">
        <v>3</v>
      </c>
      <c r="O10" s="108">
        <v>0</v>
      </c>
      <c r="P10" s="108" t="s">
        <v>22</v>
      </c>
      <c r="Q10" s="131">
        <v>3</v>
      </c>
      <c r="R10" s="87" t="s">
        <v>23</v>
      </c>
    </row>
    <row r="11" spans="1:18" ht="14.1" customHeight="1" x14ac:dyDescent="0.3">
      <c r="A11" s="4">
        <v>7</v>
      </c>
      <c r="B11" s="173" t="s">
        <v>34</v>
      </c>
      <c r="C11" s="89" t="s">
        <v>35</v>
      </c>
      <c r="D11" s="110">
        <v>20</v>
      </c>
      <c r="E11" s="111" t="s">
        <v>120</v>
      </c>
      <c r="F11" s="39">
        <v>0</v>
      </c>
      <c r="G11" s="11">
        <v>6</v>
      </c>
      <c r="H11" s="11" t="s">
        <v>26</v>
      </c>
      <c r="I11" s="12">
        <v>6</v>
      </c>
      <c r="J11" s="39"/>
      <c r="K11" s="11"/>
      <c r="L11" s="11"/>
      <c r="M11" s="12"/>
      <c r="N11" s="8"/>
      <c r="O11" s="11"/>
      <c r="P11" s="11"/>
      <c r="Q11" s="20"/>
      <c r="R11" s="86" t="s">
        <v>23</v>
      </c>
    </row>
    <row r="12" spans="1:18" ht="14.1" customHeight="1" x14ac:dyDescent="0.3">
      <c r="A12" s="4">
        <v>8</v>
      </c>
      <c r="B12" s="174"/>
      <c r="C12" s="115" t="s">
        <v>37</v>
      </c>
      <c r="D12" s="112">
        <v>21</v>
      </c>
      <c r="E12" s="113" t="s">
        <v>121</v>
      </c>
      <c r="F12" s="40">
        <v>0</v>
      </c>
      <c r="G12" s="5">
        <v>3</v>
      </c>
      <c r="H12" s="5" t="s">
        <v>26</v>
      </c>
      <c r="I12" s="6">
        <v>5</v>
      </c>
      <c r="J12" s="40"/>
      <c r="K12" s="5"/>
      <c r="L12" s="5"/>
      <c r="M12" s="6"/>
      <c r="N12" s="17"/>
      <c r="O12" s="5"/>
      <c r="P12" s="5"/>
      <c r="Q12" s="7"/>
      <c r="R12" s="88" t="s">
        <v>23</v>
      </c>
    </row>
    <row r="13" spans="1:18" ht="14.1" customHeight="1" x14ac:dyDescent="0.3">
      <c r="A13" s="4">
        <v>9</v>
      </c>
      <c r="B13" s="175"/>
      <c r="C13" s="116" t="s">
        <v>39</v>
      </c>
      <c r="D13" s="119">
        <v>21</v>
      </c>
      <c r="E13" s="120" t="s">
        <v>122</v>
      </c>
      <c r="F13" s="105">
        <v>0</v>
      </c>
      <c r="G13" s="108">
        <v>3</v>
      </c>
      <c r="H13" s="108" t="s">
        <v>26</v>
      </c>
      <c r="I13" s="109">
        <v>4</v>
      </c>
      <c r="J13" s="105"/>
      <c r="K13" s="108"/>
      <c r="L13" s="108"/>
      <c r="M13" s="109"/>
      <c r="N13" s="104"/>
      <c r="O13" s="108"/>
      <c r="P13" s="108"/>
      <c r="Q13" s="131"/>
      <c r="R13" s="152" t="s">
        <v>23</v>
      </c>
    </row>
    <row r="14" spans="1:18" ht="14.1" customHeight="1" x14ac:dyDescent="0.3">
      <c r="A14" s="4">
        <v>10</v>
      </c>
      <c r="B14" s="173" t="s">
        <v>133</v>
      </c>
      <c r="C14" s="150" t="s">
        <v>134</v>
      </c>
      <c r="D14" s="110">
        <v>25</v>
      </c>
      <c r="E14" s="111" t="s">
        <v>160</v>
      </c>
      <c r="F14" s="39">
        <v>3</v>
      </c>
      <c r="G14" s="11">
        <v>0</v>
      </c>
      <c r="H14" s="11" t="s">
        <v>22</v>
      </c>
      <c r="I14" s="12">
        <v>4</v>
      </c>
      <c r="J14" s="8"/>
      <c r="K14" s="11"/>
      <c r="L14" s="11"/>
      <c r="M14" s="12"/>
      <c r="N14" s="39"/>
      <c r="O14" s="11"/>
      <c r="P14" s="11"/>
      <c r="Q14" s="20"/>
      <c r="R14" s="127" t="s">
        <v>23</v>
      </c>
    </row>
    <row r="15" spans="1:18" ht="14.1" customHeight="1" x14ac:dyDescent="0.3">
      <c r="A15" s="4">
        <f t="shared" ref="A15:A23" si="0">A14+1</f>
        <v>11</v>
      </c>
      <c r="B15" s="174"/>
      <c r="C15" s="101" t="s">
        <v>136</v>
      </c>
      <c r="D15" s="112">
        <v>27</v>
      </c>
      <c r="E15" s="113" t="s">
        <v>161</v>
      </c>
      <c r="F15" s="40"/>
      <c r="G15" s="5"/>
      <c r="H15" s="5"/>
      <c r="I15" s="6"/>
      <c r="J15" s="17">
        <v>0</v>
      </c>
      <c r="K15" s="5">
        <v>3</v>
      </c>
      <c r="L15" s="5" t="s">
        <v>138</v>
      </c>
      <c r="M15" s="6">
        <v>4</v>
      </c>
      <c r="N15" s="40"/>
      <c r="O15" s="5"/>
      <c r="P15" s="5"/>
      <c r="Q15" s="7"/>
      <c r="R15" s="88" t="s">
        <v>37</v>
      </c>
    </row>
    <row r="16" spans="1:18" ht="14.1" customHeight="1" x14ac:dyDescent="0.3">
      <c r="A16" s="4">
        <f t="shared" si="0"/>
        <v>12</v>
      </c>
      <c r="B16" s="174"/>
      <c r="C16" s="101" t="s">
        <v>139</v>
      </c>
      <c r="D16" s="112">
        <v>26</v>
      </c>
      <c r="E16" s="113" t="s">
        <v>162</v>
      </c>
      <c r="F16" s="40"/>
      <c r="G16" s="5"/>
      <c r="H16" s="5"/>
      <c r="I16" s="6"/>
      <c r="J16" s="17">
        <v>3</v>
      </c>
      <c r="K16" s="5">
        <v>0</v>
      </c>
      <c r="L16" s="5" t="s">
        <v>22</v>
      </c>
      <c r="M16" s="6">
        <v>4</v>
      </c>
      <c r="N16" s="40"/>
      <c r="O16" s="5"/>
      <c r="P16" s="5"/>
      <c r="Q16" s="7"/>
      <c r="R16" s="88" t="s">
        <v>23</v>
      </c>
    </row>
    <row r="17" spans="1:19" ht="14.1" customHeight="1" x14ac:dyDescent="0.3">
      <c r="A17" s="4">
        <f t="shared" si="0"/>
        <v>13</v>
      </c>
      <c r="B17" s="174"/>
      <c r="C17" s="101" t="s">
        <v>141</v>
      </c>
      <c r="D17" s="112">
        <v>26</v>
      </c>
      <c r="E17" s="113" t="s">
        <v>163</v>
      </c>
      <c r="F17" s="40"/>
      <c r="G17" s="5"/>
      <c r="H17" s="5"/>
      <c r="I17" s="6"/>
      <c r="J17" s="17">
        <v>0</v>
      </c>
      <c r="K17" s="5">
        <v>3</v>
      </c>
      <c r="L17" s="5" t="s">
        <v>138</v>
      </c>
      <c r="M17" s="6">
        <v>4</v>
      </c>
      <c r="N17" s="9"/>
      <c r="O17" s="9"/>
      <c r="P17" s="9"/>
      <c r="Q17" s="10"/>
      <c r="R17" s="88" t="s">
        <v>134</v>
      </c>
    </row>
    <row r="18" spans="1:19" ht="14.1" customHeight="1" x14ac:dyDescent="0.3">
      <c r="A18" s="4">
        <f t="shared" si="0"/>
        <v>14</v>
      </c>
      <c r="B18" s="174"/>
      <c r="C18" s="101" t="s">
        <v>143</v>
      </c>
      <c r="D18" s="112">
        <v>25</v>
      </c>
      <c r="E18" s="113" t="s">
        <v>164</v>
      </c>
      <c r="F18" s="40"/>
      <c r="G18" s="5"/>
      <c r="H18" s="5"/>
      <c r="I18" s="6"/>
      <c r="J18" s="17">
        <v>3</v>
      </c>
      <c r="K18" s="5">
        <v>0</v>
      </c>
      <c r="L18" s="5" t="s">
        <v>138</v>
      </c>
      <c r="M18" s="6">
        <v>3</v>
      </c>
      <c r="N18" s="40"/>
      <c r="O18" s="5"/>
      <c r="P18" s="5"/>
      <c r="Q18" s="7"/>
      <c r="R18" s="88" t="s">
        <v>23</v>
      </c>
    </row>
    <row r="19" spans="1:19" ht="14.1" customHeight="1" x14ac:dyDescent="0.3">
      <c r="A19" s="4">
        <f t="shared" si="0"/>
        <v>15</v>
      </c>
      <c r="B19" s="174"/>
      <c r="C19" s="101" t="s">
        <v>145</v>
      </c>
      <c r="D19" s="121">
        <v>26</v>
      </c>
      <c r="E19" s="113" t="s">
        <v>165</v>
      </c>
      <c r="F19" s="40"/>
      <c r="G19" s="5"/>
      <c r="H19" s="5"/>
      <c r="I19" s="6"/>
      <c r="J19" s="17">
        <v>3</v>
      </c>
      <c r="K19" s="5">
        <v>0</v>
      </c>
      <c r="L19" s="5" t="s">
        <v>22</v>
      </c>
      <c r="M19" s="6">
        <v>3</v>
      </c>
      <c r="N19" s="40"/>
      <c r="O19" s="5"/>
      <c r="P19" s="5"/>
      <c r="Q19" s="7"/>
      <c r="R19" s="88" t="s">
        <v>23</v>
      </c>
    </row>
    <row r="20" spans="1:19" ht="14.1" customHeight="1" x14ac:dyDescent="0.3">
      <c r="A20" s="4">
        <f t="shared" si="0"/>
        <v>16</v>
      </c>
      <c r="B20" s="174"/>
      <c r="C20" s="101" t="s">
        <v>147</v>
      </c>
      <c r="D20" s="112">
        <v>25</v>
      </c>
      <c r="E20" s="113" t="s">
        <v>166</v>
      </c>
      <c r="F20" s="40"/>
      <c r="G20" s="5"/>
      <c r="H20" s="5"/>
      <c r="I20" s="6"/>
      <c r="J20" s="17">
        <v>3</v>
      </c>
      <c r="K20" s="5">
        <v>0</v>
      </c>
      <c r="L20" s="5" t="s">
        <v>22</v>
      </c>
      <c r="M20" s="6">
        <v>3</v>
      </c>
      <c r="N20" s="40"/>
      <c r="O20" s="5"/>
      <c r="P20" s="5"/>
      <c r="Q20" s="7"/>
      <c r="R20" s="88" t="s">
        <v>23</v>
      </c>
    </row>
    <row r="21" spans="1:19" ht="14.1" customHeight="1" thickBot="1" x14ac:dyDescent="0.35">
      <c r="A21" s="4">
        <f t="shared" si="0"/>
        <v>17</v>
      </c>
      <c r="B21" s="175"/>
      <c r="C21" s="102" t="s">
        <v>149</v>
      </c>
      <c r="D21" s="119">
        <v>27</v>
      </c>
      <c r="E21" s="123" t="s">
        <v>167</v>
      </c>
      <c r="F21" s="18"/>
      <c r="G21" s="19"/>
      <c r="H21" s="19"/>
      <c r="I21" s="32"/>
      <c r="J21" s="18">
        <v>0</v>
      </c>
      <c r="K21" s="19">
        <v>6</v>
      </c>
      <c r="L21" s="19" t="s">
        <v>138</v>
      </c>
      <c r="M21" s="32">
        <v>6</v>
      </c>
      <c r="N21" s="105"/>
      <c r="O21" s="108"/>
      <c r="P21" s="108"/>
      <c r="Q21" s="131"/>
      <c r="R21" s="151" t="s">
        <v>23</v>
      </c>
    </row>
    <row r="22" spans="1:19" ht="14.1" customHeight="1" thickBot="1" x14ac:dyDescent="0.35">
      <c r="A22" s="4">
        <f t="shared" si="0"/>
        <v>18</v>
      </c>
      <c r="B22" s="160" t="s">
        <v>58</v>
      </c>
      <c r="C22" s="122" t="s">
        <v>59</v>
      </c>
      <c r="D22" s="125"/>
      <c r="E22" s="126"/>
      <c r="F22" s="19"/>
      <c r="G22" s="21"/>
      <c r="H22" s="21"/>
      <c r="I22" s="22"/>
      <c r="J22" s="19">
        <v>3</v>
      </c>
      <c r="K22" s="21">
        <v>0</v>
      </c>
      <c r="L22" s="21" t="s">
        <v>22</v>
      </c>
      <c r="M22" s="161">
        <v>5</v>
      </c>
      <c r="N22" s="19"/>
      <c r="O22" s="21"/>
      <c r="P22" s="21"/>
      <c r="Q22" s="23"/>
      <c r="R22" s="129" t="s">
        <v>23</v>
      </c>
    </row>
    <row r="23" spans="1:19" ht="14.1" customHeight="1" thickBot="1" x14ac:dyDescent="0.35">
      <c r="A23" s="4">
        <f t="shared" si="0"/>
        <v>19</v>
      </c>
      <c r="B23" s="103" t="s">
        <v>60</v>
      </c>
      <c r="C23" s="81" t="s">
        <v>60</v>
      </c>
      <c r="D23" s="90"/>
      <c r="E23" s="124" t="s">
        <v>168</v>
      </c>
      <c r="F23" s="19"/>
      <c r="G23" s="21"/>
      <c r="H23" s="21"/>
      <c r="I23" s="22"/>
      <c r="J23" s="82"/>
      <c r="K23" s="83"/>
      <c r="L23" s="84"/>
      <c r="M23" s="85"/>
      <c r="N23" s="19">
        <v>0</v>
      </c>
      <c r="O23" s="21">
        <v>6</v>
      </c>
      <c r="P23" s="21" t="s">
        <v>26</v>
      </c>
      <c r="Q23" s="23">
        <v>20</v>
      </c>
      <c r="R23" s="130" t="s">
        <v>23</v>
      </c>
    </row>
    <row r="24" spans="1:19" ht="14.1" customHeight="1" x14ac:dyDescent="0.25">
      <c r="A24" s="38"/>
      <c r="B24" s="52"/>
      <c r="C24" s="53"/>
      <c r="D24" s="54"/>
      <c r="E24" s="54"/>
      <c r="F24" s="55" t="s">
        <v>14</v>
      </c>
      <c r="G24" s="55" t="s">
        <v>15</v>
      </c>
      <c r="H24" s="55" t="s">
        <v>16</v>
      </c>
      <c r="I24" s="55" t="s">
        <v>17</v>
      </c>
      <c r="J24" s="55" t="s">
        <v>14</v>
      </c>
      <c r="K24" s="55" t="s">
        <v>15</v>
      </c>
      <c r="L24" s="55" t="s">
        <v>16</v>
      </c>
      <c r="M24" s="55" t="s">
        <v>17</v>
      </c>
      <c r="N24" s="55" t="s">
        <v>14</v>
      </c>
      <c r="O24" s="55" t="s">
        <v>15</v>
      </c>
      <c r="P24" s="55" t="s">
        <v>16</v>
      </c>
      <c r="Q24" s="55" t="s">
        <v>17</v>
      </c>
      <c r="R24" s="56"/>
    </row>
    <row r="25" spans="1:19" ht="14.1" customHeight="1" x14ac:dyDescent="0.25">
      <c r="A25" s="38"/>
      <c r="B25" s="52"/>
      <c r="C25" s="53"/>
      <c r="D25" s="200" t="s">
        <v>62</v>
      </c>
      <c r="E25" s="201"/>
      <c r="F25" s="57">
        <f>SUM(F5:F23)</f>
        <v>9</v>
      </c>
      <c r="G25" s="58">
        <f>SUM(G5:G23)</f>
        <v>15</v>
      </c>
      <c r="H25" s="58"/>
      <c r="I25" s="59">
        <f>SUM(I5:I23)</f>
        <v>29</v>
      </c>
      <c r="J25" s="57">
        <f>SUM(J5:J23)</f>
        <v>15</v>
      </c>
      <c r="K25" s="58">
        <f>SUM(K5:K23)</f>
        <v>12</v>
      </c>
      <c r="L25" s="58"/>
      <c r="M25" s="59">
        <f>SUM(M5:M23)</f>
        <v>32</v>
      </c>
      <c r="N25" s="57">
        <f>SUM(N5:N23)</f>
        <v>7</v>
      </c>
      <c r="O25" s="58">
        <f>SUM(O5:O23)</f>
        <v>8</v>
      </c>
      <c r="P25" s="58"/>
      <c r="Q25" s="59">
        <f>SUM(Q5:Q23)</f>
        <v>29</v>
      </c>
      <c r="R25" s="202" t="s">
        <v>63</v>
      </c>
      <c r="S25" s="203"/>
    </row>
    <row r="26" spans="1:19" ht="14.1" customHeight="1" x14ac:dyDescent="0.25">
      <c r="A26" s="38"/>
      <c r="B26" s="52"/>
      <c r="C26" s="53"/>
      <c r="D26" s="176" t="s">
        <v>64</v>
      </c>
      <c r="E26" s="177"/>
      <c r="F26" s="60" t="s">
        <v>65</v>
      </c>
      <c r="G26" s="61" t="s">
        <v>65</v>
      </c>
      <c r="H26" s="61">
        <f>COUNTIF(H5:H23,"k")</f>
        <v>3</v>
      </c>
      <c r="I26" s="62" t="s">
        <v>65</v>
      </c>
      <c r="J26" s="60" t="s">
        <v>65</v>
      </c>
      <c r="K26" s="61" t="s">
        <v>65</v>
      </c>
      <c r="L26" s="61">
        <f>COUNTIF(L5:L23,"k")</f>
        <v>4</v>
      </c>
      <c r="M26" s="62" t="s">
        <v>65</v>
      </c>
      <c r="N26" s="60" t="s">
        <v>65</v>
      </c>
      <c r="O26" s="61" t="s">
        <v>65</v>
      </c>
      <c r="P26" s="61">
        <f>COUNTIF(P5:P23,"k")</f>
        <v>2</v>
      </c>
      <c r="Q26" s="62" t="s">
        <v>65</v>
      </c>
      <c r="R26" s="63" t="s">
        <v>64</v>
      </c>
      <c r="S26" s="64">
        <f>SUM(H26+L26+P26)</f>
        <v>9</v>
      </c>
    </row>
    <row r="27" spans="1:19" ht="14.1" customHeight="1" x14ac:dyDescent="0.25">
      <c r="A27" s="38"/>
      <c r="B27" s="52"/>
      <c r="C27" s="53"/>
      <c r="D27" s="176" t="s">
        <v>66</v>
      </c>
      <c r="E27" s="177"/>
      <c r="F27" s="60" t="s">
        <v>65</v>
      </c>
      <c r="G27" s="61" t="s">
        <v>65</v>
      </c>
      <c r="H27" s="61">
        <f>COUNTIF(H5:H23,"é")</f>
        <v>4</v>
      </c>
      <c r="I27" s="62" t="s">
        <v>65</v>
      </c>
      <c r="J27" s="60" t="s">
        <v>65</v>
      </c>
      <c r="K27" s="61" t="s">
        <v>65</v>
      </c>
      <c r="L27" s="61">
        <f>COUNTIF(L5:L23,"é")</f>
        <v>0</v>
      </c>
      <c r="M27" s="62" t="s">
        <v>65</v>
      </c>
      <c r="N27" s="60" t="s">
        <v>65</v>
      </c>
      <c r="O27" s="61" t="s">
        <v>65</v>
      </c>
      <c r="P27" s="61">
        <f>COUNTIF(P5:P23,"é")</f>
        <v>2</v>
      </c>
      <c r="Q27" s="62" t="s">
        <v>65</v>
      </c>
      <c r="R27" s="63" t="s">
        <v>66</v>
      </c>
      <c r="S27" s="64">
        <f>SUM(H27+L27+P27)</f>
        <v>6</v>
      </c>
    </row>
    <row r="28" spans="1:19" ht="14.1" customHeight="1" x14ac:dyDescent="0.25">
      <c r="A28" s="38"/>
      <c r="B28" s="52"/>
      <c r="C28" s="53"/>
      <c r="D28" s="176" t="s">
        <v>67</v>
      </c>
      <c r="E28" s="177"/>
      <c r="F28" s="60" t="s">
        <v>65</v>
      </c>
      <c r="G28" s="61" t="s">
        <v>65</v>
      </c>
      <c r="H28" s="61">
        <f>COUNTIF(H5:H23,"s")</f>
        <v>0</v>
      </c>
      <c r="I28" s="62" t="s">
        <v>65</v>
      </c>
      <c r="J28" s="60" t="s">
        <v>65</v>
      </c>
      <c r="K28" s="61" t="s">
        <v>65</v>
      </c>
      <c r="L28" s="61">
        <f>COUNTIF(L5:L23,"s")</f>
        <v>0</v>
      </c>
      <c r="M28" s="62" t="s">
        <v>65</v>
      </c>
      <c r="N28" s="60" t="s">
        <v>65</v>
      </c>
      <c r="O28" s="61" t="s">
        <v>65</v>
      </c>
      <c r="P28" s="61">
        <f>COUNTIF(P5:P23,"s")</f>
        <v>0</v>
      </c>
      <c r="Q28" s="62" t="s">
        <v>65</v>
      </c>
      <c r="R28" s="63" t="s">
        <v>67</v>
      </c>
      <c r="S28" s="64">
        <f>SUM(H28+L28+P28)</f>
        <v>0</v>
      </c>
    </row>
    <row r="29" spans="1:19" ht="14.1" customHeight="1" x14ac:dyDescent="0.25">
      <c r="A29" s="38"/>
      <c r="B29" s="52"/>
      <c r="C29" s="53"/>
      <c r="D29" s="182" t="s">
        <v>68</v>
      </c>
      <c r="E29" s="183"/>
      <c r="F29" s="65" t="s">
        <v>65</v>
      </c>
      <c r="G29" s="66" t="s">
        <v>65</v>
      </c>
      <c r="H29" s="66">
        <f>SUM(H26:H28)</f>
        <v>7</v>
      </c>
      <c r="I29" s="67" t="s">
        <v>65</v>
      </c>
      <c r="J29" s="65" t="s">
        <v>65</v>
      </c>
      <c r="K29" s="66" t="s">
        <v>65</v>
      </c>
      <c r="L29" s="66">
        <f>SUM(L26:L28)</f>
        <v>4</v>
      </c>
      <c r="M29" s="67" t="s">
        <v>65</v>
      </c>
      <c r="N29" s="65" t="s">
        <v>65</v>
      </c>
      <c r="O29" s="66" t="s">
        <v>65</v>
      </c>
      <c r="P29" s="66">
        <f>SUM(P26:P28)</f>
        <v>4</v>
      </c>
      <c r="Q29" s="67" t="s">
        <v>65</v>
      </c>
      <c r="R29" s="60" t="s">
        <v>69</v>
      </c>
      <c r="S29" s="64">
        <f>SUM(H29+L29+P29)</f>
        <v>15</v>
      </c>
    </row>
    <row r="30" spans="1:19" ht="14.1" customHeight="1" x14ac:dyDescent="0.25">
      <c r="A30" s="38"/>
      <c r="B30" s="52"/>
      <c r="C30" s="53"/>
      <c r="D30" s="184" t="s">
        <v>70</v>
      </c>
      <c r="E30" s="185"/>
      <c r="F30" s="68">
        <f>SUM(F25,G25)</f>
        <v>24</v>
      </c>
      <c r="G30" s="69" t="s">
        <v>65</v>
      </c>
      <c r="H30" s="69" t="s">
        <v>65</v>
      </c>
      <c r="I30" s="70" t="s">
        <v>65</v>
      </c>
      <c r="J30" s="68">
        <f>SUM(J25,K25)</f>
        <v>27</v>
      </c>
      <c r="K30" s="69" t="s">
        <v>65</v>
      </c>
      <c r="L30" s="69" t="s">
        <v>65</v>
      </c>
      <c r="M30" s="70" t="s">
        <v>65</v>
      </c>
      <c r="N30" s="68">
        <f>SUM(N25,O25)</f>
        <v>15</v>
      </c>
      <c r="O30" s="69" t="s">
        <v>65</v>
      </c>
      <c r="P30" s="69" t="s">
        <v>65</v>
      </c>
      <c r="Q30" s="70" t="s">
        <v>65</v>
      </c>
      <c r="R30" s="60" t="s">
        <v>70</v>
      </c>
      <c r="S30" s="64">
        <f>SUM(F30+J30+N30)</f>
        <v>66</v>
      </c>
    </row>
    <row r="31" spans="1:19" ht="14.1" customHeight="1" x14ac:dyDescent="0.25">
      <c r="A31" s="38"/>
      <c r="B31" s="52"/>
      <c r="C31" s="53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3" t="s">
        <v>71</v>
      </c>
      <c r="S31" s="64">
        <v>5</v>
      </c>
    </row>
    <row r="32" spans="1:19" ht="14.1" customHeight="1" x14ac:dyDescent="0.25">
      <c r="A32" s="38"/>
      <c r="B32" s="52"/>
      <c r="C32" s="71" t="s">
        <v>72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149" t="s">
        <v>73</v>
      </c>
      <c r="S32" s="73">
        <f>SUM(I25+M25+Q25)</f>
        <v>90</v>
      </c>
    </row>
    <row r="33" spans="1:18" ht="15.75" customHeight="1" x14ac:dyDescent="0.25">
      <c r="A33" s="38"/>
      <c r="B33" s="52"/>
      <c r="C33" s="74" t="s">
        <v>74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56"/>
    </row>
    <row r="34" spans="1:18" ht="13.5" customHeight="1" thickBot="1" x14ac:dyDescent="0.3">
      <c r="A34" s="38"/>
      <c r="B34" s="52"/>
      <c r="C34" s="74" t="s">
        <v>75</v>
      </c>
      <c r="D34" s="3"/>
      <c r="E34" s="195" t="s">
        <v>76</v>
      </c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7"/>
    </row>
    <row r="35" spans="1:18" ht="13.5" customHeight="1" x14ac:dyDescent="0.25">
      <c r="A35" s="38"/>
      <c r="B35" s="52"/>
      <c r="C35" s="74" t="s">
        <v>77</v>
      </c>
      <c r="D35" s="3"/>
      <c r="E35" s="204" t="s">
        <v>170</v>
      </c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6"/>
    </row>
    <row r="36" spans="1:18" ht="13.5" customHeight="1" x14ac:dyDescent="0.25">
      <c r="A36" s="38"/>
      <c r="B36" s="52"/>
      <c r="C36" s="75" t="s">
        <v>78</v>
      </c>
      <c r="D36" s="3"/>
      <c r="E36" s="207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9"/>
    </row>
    <row r="37" spans="1:18" ht="14.1" customHeight="1" x14ac:dyDescent="0.25">
      <c r="A37" s="38"/>
      <c r="B37" s="52"/>
      <c r="C37" s="75" t="s">
        <v>79</v>
      </c>
      <c r="D37" s="3"/>
      <c r="E37" s="207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9"/>
    </row>
    <row r="38" spans="1:18" ht="14.1" customHeight="1" x14ac:dyDescent="0.25">
      <c r="A38" s="38"/>
      <c r="B38" s="52"/>
      <c r="C38" s="75" t="s">
        <v>80</v>
      </c>
      <c r="D38" s="3"/>
      <c r="E38" s="207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9"/>
    </row>
    <row r="39" spans="1:18" ht="14.1" customHeight="1" x14ac:dyDescent="0.25">
      <c r="A39" s="38"/>
      <c r="B39" s="52"/>
      <c r="C39" s="75" t="s">
        <v>81</v>
      </c>
      <c r="D39" s="3"/>
      <c r="E39" s="207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9"/>
    </row>
    <row r="40" spans="1:18" ht="14.1" customHeight="1" x14ac:dyDescent="0.25">
      <c r="A40" s="38"/>
      <c r="B40" s="52"/>
      <c r="C40" s="75" t="s">
        <v>82</v>
      </c>
      <c r="D40" s="3"/>
      <c r="E40" s="207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9"/>
    </row>
    <row r="41" spans="1:18" ht="14.1" customHeight="1" thickBot="1" x14ac:dyDescent="0.3">
      <c r="A41" s="38"/>
      <c r="B41" s="52"/>
      <c r="C41" s="76" t="s">
        <v>83</v>
      </c>
      <c r="D41" s="3"/>
      <c r="E41" s="207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9"/>
    </row>
    <row r="42" spans="1:18" ht="14.1" customHeight="1" thickBot="1" x14ac:dyDescent="0.35">
      <c r="A42" s="38"/>
      <c r="B42" s="52"/>
      <c r="C42" s="53"/>
      <c r="D42" s="72"/>
      <c r="E42" s="210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2"/>
    </row>
    <row r="43" spans="1:18" ht="14.1" customHeight="1" thickBot="1" x14ac:dyDescent="0.35">
      <c r="A43" s="38"/>
      <c r="B43" s="77"/>
      <c r="C43" s="56"/>
      <c r="D43" s="78"/>
      <c r="E43" s="38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56"/>
    </row>
    <row r="44" spans="1:18" ht="25.5" customHeight="1" x14ac:dyDescent="0.3">
      <c r="A44" s="38"/>
      <c r="B44" s="77"/>
      <c r="C44" s="79" t="s">
        <v>84</v>
      </c>
      <c r="D44" s="94" t="s">
        <v>85</v>
      </c>
      <c r="E44" s="155" t="s">
        <v>20</v>
      </c>
      <c r="F44" s="164" t="s">
        <v>18</v>
      </c>
      <c r="G44" s="165"/>
      <c r="H44" s="165"/>
      <c r="I44" s="165"/>
      <c r="J44" s="165"/>
      <c r="K44" s="165"/>
      <c r="L44" s="165"/>
      <c r="M44" s="165"/>
      <c r="N44" s="213"/>
      <c r="O44" s="135" t="s">
        <v>86</v>
      </c>
      <c r="P44" s="135" t="s">
        <v>86</v>
      </c>
      <c r="Q44" s="136" t="s">
        <v>87</v>
      </c>
      <c r="R44" s="137" t="s">
        <v>88</v>
      </c>
    </row>
    <row r="45" spans="1:18" ht="14.1" customHeight="1" x14ac:dyDescent="0.3">
      <c r="A45" s="38"/>
      <c r="B45" s="77"/>
      <c r="C45" s="34"/>
      <c r="D45" s="95" t="s">
        <v>89</v>
      </c>
      <c r="E45" s="156">
        <v>40</v>
      </c>
      <c r="F45" s="153" t="s">
        <v>29</v>
      </c>
      <c r="G45" s="31"/>
      <c r="H45" s="31"/>
      <c r="I45" s="31"/>
      <c r="J45" s="31"/>
      <c r="K45" s="31"/>
      <c r="L45" s="28"/>
      <c r="M45" s="28"/>
      <c r="N45" s="91"/>
      <c r="O45" s="31" t="s">
        <v>90</v>
      </c>
      <c r="P45" s="31" t="s">
        <v>91</v>
      </c>
      <c r="Q45" s="27" t="s">
        <v>92</v>
      </c>
      <c r="R45" s="138" t="s">
        <v>93</v>
      </c>
    </row>
    <row r="46" spans="1:18" ht="14.1" customHeight="1" x14ac:dyDescent="0.3">
      <c r="A46" s="38"/>
      <c r="B46" s="80"/>
      <c r="C46" s="34"/>
      <c r="D46" s="95" t="s">
        <v>94</v>
      </c>
      <c r="E46" s="156">
        <v>20</v>
      </c>
      <c r="F46" s="153" t="s">
        <v>95</v>
      </c>
      <c r="G46" s="31"/>
      <c r="H46" s="31"/>
      <c r="I46" s="31"/>
      <c r="J46" s="28"/>
      <c r="K46" s="28"/>
      <c r="L46" s="28"/>
      <c r="M46" s="28"/>
      <c r="N46" s="92"/>
      <c r="O46" s="31" t="s">
        <v>96</v>
      </c>
      <c r="P46" s="31" t="s">
        <v>97</v>
      </c>
      <c r="Q46" s="27" t="s">
        <v>87</v>
      </c>
      <c r="R46" s="138">
        <v>7</v>
      </c>
    </row>
    <row r="47" spans="1:18" ht="15" customHeight="1" x14ac:dyDescent="0.3">
      <c r="C47" s="35"/>
      <c r="D47" s="95" t="s">
        <v>98</v>
      </c>
      <c r="E47" s="156">
        <v>21</v>
      </c>
      <c r="F47" s="153" t="s">
        <v>99</v>
      </c>
      <c r="G47" s="30"/>
      <c r="H47" s="30"/>
      <c r="I47" s="30"/>
      <c r="J47" s="30"/>
      <c r="K47" s="30"/>
      <c r="L47" s="31"/>
      <c r="M47" s="31"/>
      <c r="N47" s="91"/>
      <c r="O47" s="29" t="s">
        <v>100</v>
      </c>
      <c r="P47" s="29" t="s">
        <v>101</v>
      </c>
      <c r="Q47" s="27" t="s">
        <v>87</v>
      </c>
      <c r="R47" s="138" t="s">
        <v>102</v>
      </c>
    </row>
    <row r="48" spans="1:18" ht="15" customHeight="1" x14ac:dyDescent="0.3">
      <c r="C48" s="36"/>
      <c r="D48" s="95" t="s">
        <v>103</v>
      </c>
      <c r="E48" s="156">
        <v>25</v>
      </c>
      <c r="F48" s="154" t="s">
        <v>152</v>
      </c>
      <c r="G48" s="29"/>
      <c r="H48" s="29"/>
      <c r="I48" s="29"/>
      <c r="J48" s="31"/>
      <c r="K48" s="31"/>
      <c r="L48" s="31"/>
      <c r="M48" s="31"/>
      <c r="N48" s="91"/>
      <c r="O48" s="29" t="s">
        <v>153</v>
      </c>
      <c r="P48" s="29" t="s">
        <v>154</v>
      </c>
      <c r="Q48" s="27" t="s">
        <v>155</v>
      </c>
      <c r="R48" s="138" t="s">
        <v>156</v>
      </c>
    </row>
    <row r="49" spans="3:18" ht="15" customHeight="1" x14ac:dyDescent="0.3">
      <c r="C49" s="37"/>
      <c r="D49" s="95" t="s">
        <v>107</v>
      </c>
      <c r="E49" s="157">
        <v>26</v>
      </c>
      <c r="F49" s="153" t="s">
        <v>157</v>
      </c>
      <c r="G49" s="31"/>
      <c r="H49" s="31"/>
      <c r="I49" s="31"/>
      <c r="J49" s="28"/>
      <c r="K49" s="28"/>
      <c r="L49" s="28"/>
      <c r="M49" s="28"/>
      <c r="N49" s="92"/>
      <c r="O49" s="29" t="s">
        <v>87</v>
      </c>
      <c r="P49" s="29" t="s">
        <v>90</v>
      </c>
      <c r="Q49" s="27" t="s">
        <v>97</v>
      </c>
      <c r="R49" s="138" t="s">
        <v>158</v>
      </c>
    </row>
    <row r="50" spans="3:18" ht="15" customHeight="1" x14ac:dyDescent="0.3">
      <c r="C50" s="100"/>
      <c r="D50" s="98" t="s">
        <v>111</v>
      </c>
      <c r="E50" s="158">
        <v>27</v>
      </c>
      <c r="F50" s="159" t="s">
        <v>159</v>
      </c>
      <c r="G50" s="140"/>
      <c r="H50" s="140"/>
      <c r="I50" s="140"/>
      <c r="J50" s="141"/>
      <c r="K50" s="141"/>
      <c r="L50" s="141"/>
      <c r="M50" s="141"/>
      <c r="N50" s="142"/>
      <c r="O50" s="93" t="s">
        <v>90</v>
      </c>
      <c r="P50" s="93" t="s">
        <v>97</v>
      </c>
      <c r="Q50" s="143" t="s">
        <v>154</v>
      </c>
      <c r="R50" s="144" t="s">
        <v>113</v>
      </c>
    </row>
  </sheetData>
  <mergeCells count="23">
    <mergeCell ref="A3:A4"/>
    <mergeCell ref="B3:B4"/>
    <mergeCell ref="C3:C4"/>
    <mergeCell ref="D3:D4"/>
    <mergeCell ref="E3:E4"/>
    <mergeCell ref="D28:E28"/>
    <mergeCell ref="J3:M3"/>
    <mergeCell ref="N3:Q3"/>
    <mergeCell ref="R3:R4"/>
    <mergeCell ref="B5:B7"/>
    <mergeCell ref="B8:B10"/>
    <mergeCell ref="B11:B13"/>
    <mergeCell ref="F3:I3"/>
    <mergeCell ref="B14:B21"/>
    <mergeCell ref="D25:E25"/>
    <mergeCell ref="R25:S25"/>
    <mergeCell ref="D26:E26"/>
    <mergeCell ref="D27:E27"/>
    <mergeCell ref="F44:N44"/>
    <mergeCell ref="D29:E29"/>
    <mergeCell ref="D30:E30"/>
    <mergeCell ref="E34:R34"/>
    <mergeCell ref="E35:R42"/>
  </mergeCells>
  <pageMargins left="0.25" right="0.25" top="0.75" bottom="0.75" header="0.3" footer="0.3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Szerk MSc Tart Nappali</vt:lpstr>
      <vt:lpstr>Szerk MSc Tart Levelező</vt:lpstr>
      <vt:lpstr>Szerk MSc Geo Nappali</vt:lpstr>
      <vt:lpstr>Szerk MSc Geo Levelező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de-mfk</dc:creator>
  <cp:keywords/>
  <dc:description/>
  <cp:lastModifiedBy>local.admin</cp:lastModifiedBy>
  <cp:revision/>
  <cp:lastPrinted>2026-03-04T09:29:03Z</cp:lastPrinted>
  <dcterms:created xsi:type="dcterms:W3CDTF">2010-04-20T08:22:18Z</dcterms:created>
  <dcterms:modified xsi:type="dcterms:W3CDTF">2026-04-20T20:02:50Z</dcterms:modified>
  <cp:category/>
  <cp:contentStatus/>
</cp:coreProperties>
</file>